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32760" windowWidth="7620" windowHeight="8190" activeTab="2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20" sheetId="5" r:id="rId5"/>
  </sheets>
  <definedNames>
    <definedName name="_xlnm.Print_Area" localSheetId="3">'TOTAL-2'!$A$1:$I$34</definedName>
    <definedName name="_xlnm.Print_Area" localSheetId="4">'Y20'!$G$1:$O$34</definedName>
  </definedNames>
  <calcPr fullCalcOnLoad="1"/>
</workbook>
</file>

<file path=xl/sharedStrings.xml><?xml version="1.0" encoding="utf-8"?>
<sst xmlns="http://schemas.openxmlformats.org/spreadsheetml/2006/main" count="674" uniqueCount="167">
  <si>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</si>
  <si>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</si>
  <si>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</si>
  <si>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</si>
  <si>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</si>
  <si>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</si>
  <si>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</si>
  <si>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</si>
  <si>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</si>
  <si>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</si>
  <si>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</si>
  <si>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</si>
  <si>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</si>
  <si>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</si>
  <si>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</si>
  <si>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</si>
  <si>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</si>
  <si>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</si>
  <si>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</si>
  <si>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</si>
  <si>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</si>
  <si>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</si>
  <si>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</si>
  <si>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Measurements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</si>
  <si>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</si>
  <si>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</si>
  <si>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</si>
  <si>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</si>
  <si>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</si>
  <si>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</si>
  <si>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</si>
  <si>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</si>
  <si>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</si>
  <si>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</si>
  <si>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</si>
  <si>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</si>
  <si>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</si>
  <si>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</si>
  <si>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</si>
  <si>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</si>
  <si>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</si>
  <si>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Phayao</t>
  </si>
  <si>
    <t>Computed by        Suntanee</t>
  </si>
  <si>
    <t>Checked by          Preecha</t>
  </si>
  <si>
    <t>1-3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</si>
  <si>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</si>
  <si>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</si>
  <si>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</si>
  <si>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</si>
  <si>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</si>
  <si>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</si>
  <si>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</si>
  <si>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</si>
  <si>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</si>
  <si>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</si>
  <si>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</si>
  <si>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</si>
  <si>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</si>
  <si>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</si>
  <si>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</si>
  <si>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</si>
  <si>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</si>
  <si>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</si>
  <si>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</si>
  <si>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</si>
  <si>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</si>
  <si>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</si>
  <si>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</si>
  <si>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</si>
  <si>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</si>
  <si>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</si>
  <si>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</si>
  <si>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</si>
  <si>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</si>
  <si>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</si>
  <si>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</si>
  <si>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</si>
  <si>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</si>
  <si>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</si>
  <si>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</si>
  <si>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</si>
  <si>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82-84</t>
  </si>
  <si>
    <t>85-87</t>
  </si>
  <si>
    <t>88-90</t>
  </si>
  <si>
    <t>91-93</t>
  </si>
  <si>
    <t>94-96</t>
  </si>
  <si>
    <t>97-99</t>
  </si>
  <si>
    <t>100-102</t>
  </si>
  <si>
    <t>17-มี.ค.0-09</t>
  </si>
  <si>
    <t>103-105</t>
  </si>
  <si>
    <t>106-108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</si>
  <si>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</si>
  <si>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</si>
  <si>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</si>
  <si>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</si>
  <si>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</si>
  <si>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</si>
  <si>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</si>
  <si>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</si>
  <si>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</si>
  <si>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</si>
  <si>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</si>
  <si>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</si>
  <si>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</si>
  <si>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</si>
  <si>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</si>
  <si>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</si>
  <si>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</si>
  <si>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</si>
  <si>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</si>
  <si>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</si>
  <si>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</si>
  <si>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</si>
  <si>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</si>
  <si>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</si>
  <si>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</si>
  <si>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</si>
  <si>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</si>
  <si>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</si>
  <si>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</si>
  <si>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</si>
  <si>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</si>
  <si>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</si>
  <si>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</si>
  <si>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A.Song</t>
  </si>
  <si>
    <t>เดือน ธ.ค. ไม่ใด้สำรวจตะกอน</t>
  </si>
  <si>
    <t>เดือน มี.ค. ไม่ใด้สำรวจตะกอนเนื่องจากน้ำไม่ใหล</t>
  </si>
  <si>
    <t>การคำนวณตะกอน สถานี   Y.20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</si>
  <si>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</si>
  <si>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</si>
  <si>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</si>
  <si>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</si>
  <si>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</si>
  <si>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</si>
  <si>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</si>
  <si>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</si>
  <si>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</si>
  <si>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</si>
  <si>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</si>
  <si>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</si>
  <si>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</si>
  <si>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</si>
  <si>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</si>
  <si>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</si>
  <si>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</si>
  <si>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</si>
  <si>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</si>
  <si>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</si>
  <si>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</si>
  <si>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</si>
  <si>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</si>
  <si>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100-103</t>
  </si>
  <si>
    <t>เดือน เม.ย ไม่ใด้สำรวจตะกอนเนื่องจากน้ำไม่ใหล</t>
  </si>
  <si>
    <r>
      <t>Drainage Area.......5,394............................Km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</si>
  <si>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5,394 Km.</t>
    </r>
    <r>
      <rPr>
        <vertAlign val="superscript"/>
        <sz val="14"/>
        <rFont val="DilleniaUPC"/>
        <family val="1"/>
      </rPr>
      <t>2</t>
    </r>
  </si>
  <si>
    <t>Zero Gage181.000 M.msl.</t>
  </si>
  <si>
    <t>มี.ค ไม่ได้ตักตะกอน</t>
  </si>
  <si>
    <t>River…Mae.Nam Yom................................................................................</t>
  </si>
  <si>
    <t>Mae Nam Yom</t>
  </si>
  <si>
    <t>Station..... Y.20...... Water year…2006-2017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</si>
  <si>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</si>
  <si>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3220.365.80</t>
  </si>
  <si>
    <t xml:space="preserve"> </t>
  </si>
  <si>
    <t>รอบ1</t>
  </si>
  <si>
    <t>รอบ2</t>
  </si>
  <si>
    <t>Station  Y.20  Water year 2020</t>
  </si>
  <si>
    <t>Station..... Y.20...... Water year…2006-2020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</si>
</sst>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mmm\-yyyy"/>
    <numFmt numFmtId="198" formatCode="0.0000"/>
    <numFmt numFmtId="199" formatCode="[$-41E]d\ mmmm\ yyyy"/>
    <numFmt numFmtId="200" formatCode="[$-107041E]d\ mmm\ yy;@"/>
    <numFmt numFmtId="201" formatCode="[$-101041E]d\ mmm\ yy;@"/>
    <numFmt numFmtId="202" formatCode="0.000000"/>
  </numFmts>
  <fonts count="6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Dillen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u val="single"/>
      <sz val="10.5"/>
      <color indexed="12"/>
      <name val="CordiaUPC"/>
      <family val="2"/>
    </font>
    <font>
      <u val="single"/>
      <sz val="10.5"/>
      <color indexed="36"/>
      <name val="CordiaUPC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8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1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2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7.8"/>
      <color indexed="8"/>
      <name val="DilleniaUPC"/>
      <family val="1"/>
    </font>
    <font>
      <sz val="12.85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5" fillId="0" borderId="0" xfId="35" applyFont="1">
      <alignment/>
      <protection/>
    </xf>
    <xf numFmtId="0" fontId="5" fillId="0" borderId="0" xfId="35" applyFont="1" applyAlignment="1">
      <alignment horizontal="center"/>
      <protection/>
    </xf>
    <xf numFmtId="0" fontId="5" fillId="0" borderId="0" xfId="35" applyFont="1" applyAlignment="1">
      <alignment horizontal="centerContinuous"/>
      <protection/>
    </xf>
    <xf numFmtId="0" fontId="5" fillId="0" borderId="10" xfId="35" applyFont="1" applyBorder="1" applyAlignment="1">
      <alignment horizontal="centerContinuous" vertical="center"/>
      <protection/>
    </xf>
    <xf numFmtId="0" fontId="5" fillId="0" borderId="11" xfId="35" applyFont="1" applyBorder="1" applyAlignment="1">
      <alignment horizontal="center"/>
      <protection/>
    </xf>
    <xf numFmtId="0" fontId="5" fillId="0" borderId="12" xfId="35" applyFont="1" applyBorder="1" applyAlignment="1">
      <alignment horizontal="center" vertical="center"/>
      <protection/>
    </xf>
    <xf numFmtId="0" fontId="5" fillId="0" borderId="0" xfId="35" applyFont="1" applyAlignment="1">
      <alignment/>
      <protection/>
    </xf>
    <xf numFmtId="191" fontId="5" fillId="0" borderId="0" xfId="35" applyNumberFormat="1" applyFont="1">
      <alignment/>
      <protection/>
    </xf>
    <xf numFmtId="0" fontId="5" fillId="0" borderId="13" xfId="35" applyFont="1" applyBorder="1" applyAlignment="1" quotePrefix="1">
      <alignment horizontal="center"/>
      <protection/>
    </xf>
    <xf numFmtId="0" fontId="5" fillId="0" borderId="0" xfId="35" applyFont="1" applyBorder="1" applyAlignment="1">
      <alignment horizontal="center"/>
      <protection/>
    </xf>
    <xf numFmtId="0" fontId="5" fillId="0" borderId="0" xfId="35" applyFont="1" applyBorder="1">
      <alignment/>
      <protection/>
    </xf>
    <xf numFmtId="0" fontId="5" fillId="0" borderId="0" xfId="35" applyFont="1" applyBorder="1" applyAlignment="1" quotePrefix="1">
      <alignment horizontal="center"/>
      <protection/>
    </xf>
    <xf numFmtId="191" fontId="5" fillId="0" borderId="0" xfId="35" applyNumberFormat="1" applyFont="1" applyAlignment="1">
      <alignment horizontal="centerContinuous"/>
      <protection/>
    </xf>
    <xf numFmtId="191" fontId="5" fillId="0" borderId="0" xfId="35" applyNumberFormat="1" applyFont="1" applyBorder="1" applyAlignment="1">
      <alignment horizontal="center"/>
      <protection/>
    </xf>
    <xf numFmtId="191" fontId="5" fillId="0" borderId="0" xfId="35" applyNumberFormat="1" applyFont="1" applyBorder="1">
      <alignment/>
      <protection/>
    </xf>
    <xf numFmtId="191" fontId="5" fillId="0" borderId="0" xfId="35" applyNumberFormat="1" applyFont="1" applyBorder="1" applyAlignment="1" quotePrefix="1">
      <alignment horizontal="center"/>
      <protection/>
    </xf>
    <xf numFmtId="0" fontId="9" fillId="0" borderId="0" xfId="47" applyFont="1">
      <alignment/>
      <protection/>
    </xf>
    <xf numFmtId="2" fontId="9" fillId="0" borderId="14" xfId="47" applyNumberFormat="1" applyFont="1" applyFill="1" applyBorder="1" applyAlignment="1" applyProtection="1">
      <alignment horizontal="center" vertical="center" shrinkToFit="1"/>
      <protection/>
    </xf>
    <xf numFmtId="2" fontId="9" fillId="0" borderId="15" xfId="47" applyNumberFormat="1" applyFont="1" applyFill="1" applyBorder="1" applyAlignment="1" applyProtection="1">
      <alignment horizontal="center" vertical="center"/>
      <protection/>
    </xf>
    <xf numFmtId="0" fontId="9" fillId="0" borderId="16" xfId="47" applyFont="1" applyFill="1" applyBorder="1" applyAlignment="1" applyProtection="1">
      <alignment horizontal="center" vertical="center"/>
      <protection/>
    </xf>
    <xf numFmtId="0" fontId="9" fillId="0" borderId="17" xfId="47" applyFont="1" applyFill="1" applyBorder="1" applyAlignment="1" applyProtection="1">
      <alignment horizontal="center" vertical="center"/>
      <protection/>
    </xf>
    <xf numFmtId="4" fontId="9" fillId="0" borderId="18" xfId="47" applyNumberFormat="1" applyFont="1" applyFill="1" applyBorder="1" applyAlignment="1" applyProtection="1">
      <alignment horizontal="center" vertical="center"/>
      <protection/>
    </xf>
    <xf numFmtId="4" fontId="9" fillId="0" borderId="19" xfId="47" applyNumberFormat="1" applyFont="1" applyFill="1" applyBorder="1" applyAlignment="1" applyProtection="1">
      <alignment horizontal="center" vertical="center"/>
      <protection/>
    </xf>
    <xf numFmtId="4" fontId="9" fillId="0" borderId="20" xfId="47" applyNumberFormat="1" applyFont="1" applyFill="1" applyBorder="1" applyAlignment="1" applyProtection="1">
      <alignment horizontal="center" vertical="center"/>
      <protection/>
    </xf>
    <xf numFmtId="0" fontId="9" fillId="33" borderId="14" xfId="47" applyFont="1" applyFill="1" applyBorder="1" applyAlignment="1" applyProtection="1" quotePrefix="1">
      <alignment horizontal="center" vertical="center"/>
      <protection/>
    </xf>
    <xf numFmtId="2" fontId="9" fillId="33" borderId="14" xfId="47" applyNumberFormat="1" applyFont="1" applyFill="1" applyBorder="1" applyAlignment="1" applyProtection="1" quotePrefix="1">
      <alignment horizontal="center" vertical="center"/>
      <protection/>
    </xf>
    <xf numFmtId="0" fontId="9" fillId="33" borderId="21" xfId="47" applyFont="1" applyFill="1" applyBorder="1" applyAlignment="1" applyProtection="1" quotePrefix="1">
      <alignment horizontal="center" vertical="center"/>
      <protection/>
    </xf>
    <xf numFmtId="0" fontId="9" fillId="33" borderId="22" xfId="47" applyFont="1" applyFill="1" applyBorder="1" applyAlignment="1" applyProtection="1" quotePrefix="1">
      <alignment horizontal="center" vertical="center"/>
      <protection/>
    </xf>
    <xf numFmtId="196" fontId="9" fillId="33" borderId="14" xfId="47" applyNumberFormat="1" applyFont="1" applyFill="1" applyBorder="1" applyAlignment="1" applyProtection="1" quotePrefix="1">
      <alignment horizontal="center" vertical="center"/>
      <protection/>
    </xf>
    <xf numFmtId="192" fontId="9" fillId="33" borderId="14" xfId="47" applyNumberFormat="1" applyFont="1" applyFill="1" applyBorder="1" applyAlignment="1" applyProtection="1" quotePrefix="1">
      <alignment horizontal="center" vertical="center"/>
      <protection/>
    </xf>
    <xf numFmtId="193" fontId="9" fillId="33" borderId="14" xfId="47" applyNumberFormat="1" applyFont="1" applyFill="1" applyBorder="1" applyAlignment="1" applyProtection="1" quotePrefix="1">
      <alignment horizontal="center" vertical="center"/>
      <protection/>
    </xf>
    <xf numFmtId="4" fontId="9" fillId="33" borderId="21" xfId="47" applyNumberFormat="1" applyFont="1" applyFill="1" applyBorder="1" applyAlignment="1" applyProtection="1">
      <alignment horizontal="center" vertical="center"/>
      <protection/>
    </xf>
    <xf numFmtId="4" fontId="9" fillId="33" borderId="23" xfId="47" applyNumberFormat="1" applyFont="1" applyFill="1" applyBorder="1" applyAlignment="1" applyProtection="1">
      <alignment horizontal="center" vertical="center"/>
      <protection/>
    </xf>
    <xf numFmtId="4" fontId="9" fillId="33" borderId="22" xfId="47" applyNumberFormat="1" applyFont="1" applyFill="1" applyBorder="1" applyAlignment="1" applyProtection="1">
      <alignment horizontal="center" vertical="center"/>
      <protection/>
    </xf>
    <xf numFmtId="0" fontId="9" fillId="0" borderId="0" xfId="47" applyFont="1" applyAlignment="1">
      <alignment horizontal="right" vertical="center"/>
      <protection/>
    </xf>
    <xf numFmtId="191" fontId="9" fillId="0" borderId="0" xfId="47" applyNumberFormat="1" applyFont="1" applyAlignment="1">
      <alignment horizontal="right" vertical="center"/>
      <protection/>
    </xf>
    <xf numFmtId="0" fontId="14" fillId="0" borderId="0" xfId="47" applyFont="1">
      <alignment/>
      <protection/>
    </xf>
    <xf numFmtId="0" fontId="4" fillId="0" borderId="0" xfId="46">
      <alignment/>
      <protection/>
    </xf>
    <xf numFmtId="0" fontId="15" fillId="0" borderId="0" xfId="46" applyFont="1" applyAlignment="1">
      <alignment horizontal="right"/>
      <protection/>
    </xf>
    <xf numFmtId="0" fontId="15" fillId="0" borderId="0" xfId="46" applyFont="1" applyAlignment="1">
      <alignment horizontal="center"/>
      <protection/>
    </xf>
    <xf numFmtId="0" fontId="15" fillId="0" borderId="0" xfId="46" applyFont="1">
      <alignment/>
      <protection/>
    </xf>
    <xf numFmtId="194" fontId="8" fillId="0" borderId="0" xfId="36" applyNumberFormat="1" applyFont="1" applyAlignment="1">
      <alignment horizontal="center"/>
      <protection/>
    </xf>
    <xf numFmtId="2" fontId="16" fillId="0" borderId="0" xfId="36" applyNumberFormat="1" applyFont="1">
      <alignment/>
      <protection/>
    </xf>
    <xf numFmtId="0" fontId="4" fillId="0" borderId="0" xfId="36" applyFont="1" applyBorder="1" applyAlignment="1">
      <alignment horizontal="center"/>
      <protection/>
    </xf>
    <xf numFmtId="0" fontId="8" fillId="0" borderId="0" xfId="36" applyFont="1">
      <alignment/>
      <protection/>
    </xf>
    <xf numFmtId="191" fontId="9" fillId="0" borderId="24" xfId="46" applyNumberFormat="1" applyFont="1" applyBorder="1">
      <alignment/>
      <protection/>
    </xf>
    <xf numFmtId="0" fontId="15" fillId="0" borderId="0" xfId="36" applyFont="1" applyAlignment="1">
      <alignment horizontal="right" vertical="center"/>
      <protection/>
    </xf>
    <xf numFmtId="0" fontId="15" fillId="0" borderId="0" xfId="36" applyFont="1" applyAlignment="1">
      <alignment horizontal="center" vertical="center"/>
      <protection/>
    </xf>
    <xf numFmtId="0" fontId="15" fillId="0" borderId="0" xfId="36" applyFont="1" applyAlignment="1">
      <alignment horizontal="left" vertical="center"/>
      <protection/>
    </xf>
    <xf numFmtId="191" fontId="4" fillId="0" borderId="0" xfId="36" applyNumberFormat="1" applyFont="1" applyBorder="1" applyAlignment="1">
      <alignment horizontal="center"/>
      <protection/>
    </xf>
    <xf numFmtId="0" fontId="8" fillId="0" borderId="0" xfId="36" applyFont="1" applyAlignment="1">
      <alignment vertical="center"/>
      <protection/>
    </xf>
    <xf numFmtId="0" fontId="4" fillId="0" borderId="0" xfId="36" applyFont="1" applyAlignment="1">
      <alignment horizontal="center" vertical="center"/>
      <protection/>
    </xf>
    <xf numFmtId="15" fontId="8" fillId="0" borderId="0" xfId="36" applyNumberFormat="1" applyFont="1">
      <alignment/>
      <protection/>
    </xf>
    <xf numFmtId="194" fontId="8" fillId="0" borderId="0" xfId="36" applyNumberFormat="1" applyFont="1">
      <alignment/>
      <protection/>
    </xf>
    <xf numFmtId="0" fontId="16" fillId="0" borderId="0" xfId="36" applyFont="1">
      <alignment/>
      <protection/>
    </xf>
    <xf numFmtId="192" fontId="5" fillId="0" borderId="0" xfId="35" applyNumberFormat="1" applyFont="1" applyBorder="1">
      <alignment/>
      <protection/>
    </xf>
    <xf numFmtId="0" fontId="5" fillId="0" borderId="25" xfId="35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center"/>
    </xf>
    <xf numFmtId="191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1" fontId="5" fillId="0" borderId="26" xfId="0" applyNumberFormat="1" applyFont="1" applyBorder="1" applyAlignment="1">
      <alignment/>
    </xf>
    <xf numFmtId="191" fontId="5" fillId="0" borderId="27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/>
    </xf>
    <xf numFmtId="0" fontId="5" fillId="0" borderId="26" xfId="35" applyFont="1" applyBorder="1" applyAlignment="1">
      <alignment horizontal="center"/>
      <protection/>
    </xf>
    <xf numFmtId="0" fontId="5" fillId="0" borderId="26" xfId="35" applyFont="1" applyBorder="1">
      <alignment/>
      <protection/>
    </xf>
    <xf numFmtId="191" fontId="5" fillId="0" borderId="26" xfId="35" applyNumberFormat="1" applyFont="1" applyBorder="1">
      <alignment/>
      <protection/>
    </xf>
    <xf numFmtId="191" fontId="5" fillId="0" borderId="26" xfId="0" applyNumberFormat="1" applyFont="1" applyBorder="1" applyAlignment="1">
      <alignment horizontal="right"/>
    </xf>
    <xf numFmtId="0" fontId="5" fillId="0" borderId="27" xfId="35" applyFont="1" applyBorder="1" applyAlignment="1">
      <alignment horizontal="center"/>
      <protection/>
    </xf>
    <xf numFmtId="0" fontId="5" fillId="0" borderId="27" xfId="35" applyFont="1" applyBorder="1">
      <alignment/>
      <protection/>
    </xf>
    <xf numFmtId="191" fontId="5" fillId="0" borderId="27" xfId="35" applyNumberFormat="1" applyFont="1" applyBorder="1">
      <alignment/>
      <protection/>
    </xf>
    <xf numFmtId="191" fontId="8" fillId="0" borderId="0" xfId="36" applyNumberFormat="1" applyFont="1">
      <alignment/>
      <protection/>
    </xf>
    <xf numFmtId="2" fontId="8" fillId="0" borderId="0" xfId="36" applyNumberFormat="1" applyFont="1">
      <alignment/>
      <protection/>
    </xf>
    <xf numFmtId="0" fontId="5" fillId="0" borderId="28" xfId="35" applyFont="1" applyBorder="1" applyAlignment="1">
      <alignment horizontal="center"/>
      <protection/>
    </xf>
    <xf numFmtId="0" fontId="5" fillId="0" borderId="28" xfId="35" applyFont="1" applyBorder="1">
      <alignment/>
      <protection/>
    </xf>
    <xf numFmtId="191" fontId="5" fillId="0" borderId="28" xfId="35" applyNumberFormat="1" applyFont="1" applyBorder="1">
      <alignment/>
      <protection/>
    </xf>
    <xf numFmtId="191" fontId="5" fillId="0" borderId="28" xfId="0" applyNumberFormat="1" applyFont="1" applyBorder="1" applyAlignment="1">
      <alignment/>
    </xf>
    <xf numFmtId="191" fontId="5" fillId="0" borderId="28" xfId="0" applyNumberFormat="1" applyFont="1" applyBorder="1" applyAlignment="1">
      <alignment horizontal="right"/>
    </xf>
    <xf numFmtId="191" fontId="5" fillId="0" borderId="0" xfId="35" applyNumberFormat="1" applyFont="1" applyBorder="1" applyAlignment="1">
      <alignment horizontal="right"/>
      <protection/>
    </xf>
    <xf numFmtId="16" fontId="5" fillId="0" borderId="0" xfId="35" applyNumberFormat="1" applyFont="1" applyBorder="1" applyAlignment="1">
      <alignment horizontal="center"/>
      <protection/>
    </xf>
    <xf numFmtId="191" fontId="5" fillId="0" borderId="26" xfId="35" applyNumberFormat="1" applyFont="1" applyBorder="1" applyAlignment="1">
      <alignment horizontal="right"/>
      <protection/>
    </xf>
    <xf numFmtId="201" fontId="5" fillId="0" borderId="0" xfId="35" applyNumberFormat="1" applyFont="1" applyBorder="1">
      <alignment/>
      <protection/>
    </xf>
    <xf numFmtId="201" fontId="5" fillId="0" borderId="26" xfId="35" applyNumberFormat="1" applyFont="1" applyBorder="1">
      <alignment/>
      <protection/>
    </xf>
    <xf numFmtId="49" fontId="5" fillId="0" borderId="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16" fontId="5" fillId="0" borderId="0" xfId="35" applyNumberFormat="1" applyFont="1" applyBorder="1" applyAlignment="1" quotePrefix="1">
      <alignment horizontal="center"/>
      <protection/>
    </xf>
    <xf numFmtId="0" fontId="5" fillId="0" borderId="27" xfId="35" applyFont="1" applyBorder="1" applyAlignment="1" quotePrefix="1">
      <alignment horizontal="center"/>
      <protection/>
    </xf>
    <xf numFmtId="191" fontId="5" fillId="0" borderId="29" xfId="35" applyNumberFormat="1" applyFont="1" applyBorder="1">
      <alignment/>
      <protection/>
    </xf>
    <xf numFmtId="191" fontId="5" fillId="0" borderId="29" xfId="35" applyNumberFormat="1" applyFont="1" applyBorder="1" applyAlignment="1">
      <alignment horizontal="right"/>
      <protection/>
    </xf>
    <xf numFmtId="192" fontId="5" fillId="0" borderId="26" xfId="35" applyNumberFormat="1" applyFont="1" applyBorder="1">
      <alignment/>
      <protection/>
    </xf>
    <xf numFmtId="191" fontId="19" fillId="0" borderId="0" xfId="35" applyNumberFormat="1" applyFont="1" applyBorder="1">
      <alignment/>
      <protection/>
    </xf>
    <xf numFmtId="191" fontId="5" fillId="0" borderId="30" xfId="35" applyNumberFormat="1" applyFont="1" applyBorder="1" applyAlignment="1">
      <alignment horizontal="center" vertical="center"/>
      <protection/>
    </xf>
    <xf numFmtId="191" fontId="5" fillId="0" borderId="12" xfId="35" applyNumberFormat="1" applyFont="1" applyBorder="1" applyAlignment="1">
      <alignment horizontal="center" vertical="center"/>
      <protection/>
    </xf>
    <xf numFmtId="191" fontId="5" fillId="0" borderId="25" xfId="35" applyNumberFormat="1" applyFont="1" applyBorder="1" applyAlignment="1" quotePrefix="1">
      <alignment horizontal="center"/>
      <protection/>
    </xf>
    <xf numFmtId="191" fontId="5" fillId="0" borderId="0" xfId="35" applyNumberFormat="1" applyFont="1" applyAlignment="1">
      <alignment horizontal="right"/>
      <protection/>
    </xf>
    <xf numFmtId="191" fontId="5" fillId="0" borderId="30" xfId="35" applyNumberFormat="1" applyFont="1" applyBorder="1" applyAlignment="1">
      <alignment horizontal="center" vertical="center" wrapText="1"/>
      <protection/>
    </xf>
    <xf numFmtId="191" fontId="5" fillId="0" borderId="30" xfId="35" applyNumberFormat="1" applyFont="1" applyBorder="1" applyAlignment="1">
      <alignment horizontal="right" vertical="center" wrapText="1"/>
      <protection/>
    </xf>
    <xf numFmtId="191" fontId="5" fillId="0" borderId="12" xfId="35" applyNumberFormat="1" applyFont="1" applyBorder="1" applyAlignment="1">
      <alignment horizontal="center" vertical="center" wrapText="1"/>
      <protection/>
    </xf>
    <xf numFmtId="191" fontId="5" fillId="0" borderId="31" xfId="35" applyNumberFormat="1" applyFont="1" applyBorder="1" applyAlignment="1">
      <alignment horizontal="centerContinuous" vertical="center"/>
      <protection/>
    </xf>
    <xf numFmtId="0" fontId="5" fillId="0" borderId="32" xfId="35" applyFont="1" applyBorder="1" applyAlignment="1">
      <alignment horizontal="center"/>
      <protection/>
    </xf>
    <xf numFmtId="192" fontId="5" fillId="0" borderId="33" xfId="35" applyNumberFormat="1" applyFont="1" applyBorder="1">
      <alignment/>
      <protection/>
    </xf>
    <xf numFmtId="192" fontId="5" fillId="0" borderId="34" xfId="35" applyNumberFormat="1" applyFont="1" applyBorder="1">
      <alignment/>
      <protection/>
    </xf>
    <xf numFmtId="201" fontId="6" fillId="0" borderId="0" xfId="35" applyNumberFormat="1" applyFont="1" applyAlignment="1">
      <alignment horizontal="centerContinuous"/>
      <protection/>
    </xf>
    <xf numFmtId="201" fontId="5" fillId="0" borderId="0" xfId="35" applyNumberFormat="1" applyFont="1">
      <alignment/>
      <protection/>
    </xf>
    <xf numFmtId="201" fontId="5" fillId="0" borderId="35" xfId="35" applyNumberFormat="1" applyFont="1" applyBorder="1" applyAlignment="1">
      <alignment horizontal="center"/>
      <protection/>
    </xf>
    <xf numFmtId="201" fontId="5" fillId="0" borderId="36" xfId="35" applyNumberFormat="1" applyFont="1" applyBorder="1" applyAlignment="1">
      <alignment horizontal="center"/>
      <protection/>
    </xf>
    <xf numFmtId="201" fontId="5" fillId="0" borderId="37" xfId="35" applyNumberFormat="1" applyFont="1" applyBorder="1" applyAlignment="1" quotePrefix="1">
      <alignment horizontal="center"/>
      <protection/>
    </xf>
    <xf numFmtId="192" fontId="5" fillId="0" borderId="38" xfId="35" applyNumberFormat="1" applyFont="1" applyBorder="1">
      <alignment/>
      <protection/>
    </xf>
    <xf numFmtId="192" fontId="5" fillId="0" borderId="39" xfId="35" applyNumberFormat="1" applyFont="1" applyBorder="1">
      <alignment/>
      <protection/>
    </xf>
    <xf numFmtId="0" fontId="5" fillId="0" borderId="39" xfId="35" applyFont="1" applyBorder="1">
      <alignment/>
      <protection/>
    </xf>
    <xf numFmtId="0" fontId="5" fillId="0" borderId="40" xfId="35" applyFont="1" applyBorder="1">
      <alignment/>
      <protection/>
    </xf>
    <xf numFmtId="0" fontId="5" fillId="0" borderId="39" xfId="35" applyFont="1" applyBorder="1" applyAlignment="1">
      <alignment horizontal="center"/>
      <protection/>
    </xf>
    <xf numFmtId="201" fontId="5" fillId="0" borderId="39" xfId="35" applyNumberFormat="1" applyFont="1" applyBorder="1">
      <alignment/>
      <protection/>
    </xf>
    <xf numFmtId="191" fontId="5" fillId="0" borderId="39" xfId="35" applyNumberFormat="1" applyFont="1" applyBorder="1">
      <alignment/>
      <protection/>
    </xf>
    <xf numFmtId="191" fontId="5" fillId="0" borderId="39" xfId="35" applyNumberFormat="1" applyFont="1" applyBorder="1" applyAlignment="1">
      <alignment horizontal="right"/>
      <protection/>
    </xf>
    <xf numFmtId="0" fontId="22" fillId="0" borderId="0" xfId="0" applyFont="1" applyAlignment="1">
      <alignment/>
    </xf>
    <xf numFmtId="0" fontId="21" fillId="0" borderId="14" xfId="48" applyFont="1" applyBorder="1" applyAlignment="1">
      <alignment horizontal="center"/>
      <protection/>
    </xf>
    <xf numFmtId="0" fontId="21" fillId="0" borderId="41" xfId="48" applyFont="1" applyBorder="1" applyAlignment="1">
      <alignment horizontal="center"/>
      <protection/>
    </xf>
    <xf numFmtId="0" fontId="21" fillId="0" borderId="42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/>
      <protection/>
    </xf>
    <xf numFmtId="0" fontId="21" fillId="0" borderId="15" xfId="48" applyFont="1" applyBorder="1" applyAlignment="1">
      <alignment horizontal="center"/>
      <protection/>
    </xf>
    <xf numFmtId="201" fontId="4" fillId="0" borderId="43" xfId="48" applyNumberFormat="1" applyFont="1" applyBorder="1" applyAlignment="1">
      <alignment horizontal="center"/>
      <protection/>
    </xf>
    <xf numFmtId="0" fontId="4" fillId="0" borderId="43" xfId="48" applyBorder="1" applyAlignment="1">
      <alignment horizontal="center"/>
      <protection/>
    </xf>
    <xf numFmtId="198" fontId="4" fillId="0" borderId="43" xfId="48" applyNumberFormat="1" applyBorder="1">
      <alignment/>
      <protection/>
    </xf>
    <xf numFmtId="2" fontId="4" fillId="0" borderId="43" xfId="48" applyNumberFormat="1" applyBorder="1">
      <alignment/>
      <protection/>
    </xf>
    <xf numFmtId="2" fontId="4" fillId="0" borderId="44" xfId="48" applyNumberFormat="1" applyBorder="1">
      <alignment/>
      <protection/>
    </xf>
    <xf numFmtId="2" fontId="4" fillId="0" borderId="15" xfId="48" applyNumberFormat="1" applyBorder="1">
      <alignment/>
      <protection/>
    </xf>
    <xf numFmtId="0" fontId="0" fillId="0" borderId="43" xfId="0" applyBorder="1" applyAlignment="1">
      <alignment/>
    </xf>
    <xf numFmtId="198" fontId="21" fillId="0" borderId="41" xfId="48" applyNumberFormat="1" applyFont="1" applyBorder="1" applyAlignment="1">
      <alignment horizontal="center"/>
      <protection/>
    </xf>
    <xf numFmtId="198" fontId="21" fillId="0" borderId="0" xfId="48" applyNumberFormat="1" applyFont="1" applyBorder="1" applyAlignment="1">
      <alignment horizontal="center"/>
      <protection/>
    </xf>
    <xf numFmtId="198" fontId="21" fillId="0" borderId="45" xfId="48" applyNumberFormat="1" applyFont="1" applyBorder="1" applyAlignment="1">
      <alignment horizontal="center"/>
      <protection/>
    </xf>
    <xf numFmtId="198" fontId="0" fillId="0" borderId="43" xfId="0" applyNumberFormat="1" applyBorder="1" applyAlignment="1">
      <alignment/>
    </xf>
    <xf numFmtId="198" fontId="0" fillId="0" borderId="0" xfId="0" applyNumberFormat="1" applyAlignment="1">
      <alignment/>
    </xf>
    <xf numFmtId="201" fontId="21" fillId="0" borderId="14" xfId="48" applyNumberFormat="1" applyFont="1" applyBorder="1" applyAlignment="1">
      <alignment horizontal="center"/>
      <protection/>
    </xf>
    <xf numFmtId="201" fontId="21" fillId="0" borderId="42" xfId="48" applyNumberFormat="1" applyFont="1" applyBorder="1" applyAlignment="1">
      <alignment horizontal="center"/>
      <protection/>
    </xf>
    <xf numFmtId="201" fontId="21" fillId="0" borderId="42" xfId="48" applyNumberFormat="1" applyFont="1" applyBorder="1">
      <alignment/>
      <protection/>
    </xf>
    <xf numFmtId="201" fontId="21" fillId="0" borderId="15" xfId="48" applyNumberFormat="1" applyFont="1" applyBorder="1">
      <alignment/>
      <protection/>
    </xf>
    <xf numFmtId="201" fontId="0" fillId="0" borderId="43" xfId="0" applyNumberFormat="1" applyBorder="1" applyAlignment="1">
      <alignment/>
    </xf>
    <xf numFmtId="201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198" fontId="21" fillId="0" borderId="14" xfId="48" applyNumberFormat="1" applyFont="1" applyBorder="1" applyAlignment="1">
      <alignment horizontal="center"/>
      <protection/>
    </xf>
    <xf numFmtId="198" fontId="21" fillId="0" borderId="42" xfId="48" applyNumberFormat="1" applyFont="1" applyBorder="1" applyAlignment="1">
      <alignment horizontal="center"/>
      <protection/>
    </xf>
    <xf numFmtId="198" fontId="21" fillId="0" borderId="15" xfId="48" applyNumberFormat="1" applyFont="1" applyBorder="1" applyAlignment="1">
      <alignment horizontal="center"/>
      <protection/>
    </xf>
    <xf numFmtId="2" fontId="21" fillId="0" borderId="46" xfId="48" applyNumberFormat="1" applyFont="1" applyBorder="1" applyAlignment="1">
      <alignment horizontal="center"/>
      <protection/>
    </xf>
    <xf numFmtId="2" fontId="21" fillId="0" borderId="14" xfId="48" applyNumberFormat="1" applyFont="1" applyBorder="1" applyAlignment="1">
      <alignment horizontal="center"/>
      <protection/>
    </xf>
    <xf numFmtId="2" fontId="21" fillId="0" borderId="47" xfId="48" applyNumberFormat="1" applyFont="1" applyBorder="1" applyAlignment="1">
      <alignment horizontal="center"/>
      <protection/>
    </xf>
    <xf numFmtId="2" fontId="21" fillId="0" borderId="42" xfId="48" applyNumberFormat="1" applyFont="1" applyBorder="1" applyAlignment="1">
      <alignment horizontal="center"/>
      <protection/>
    </xf>
    <xf numFmtId="2" fontId="21" fillId="0" borderId="47" xfId="48" applyNumberFormat="1" applyFont="1" applyBorder="1">
      <alignment/>
      <protection/>
    </xf>
    <xf numFmtId="2" fontId="21" fillId="0" borderId="42" xfId="48" applyNumberFormat="1" applyFont="1" applyBorder="1">
      <alignment/>
      <protection/>
    </xf>
    <xf numFmtId="2" fontId="21" fillId="0" borderId="48" xfId="48" applyNumberFormat="1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9" xfId="35" applyFont="1" applyBorder="1">
      <alignment/>
      <protection/>
    </xf>
    <xf numFmtId="0" fontId="5" fillId="0" borderId="49" xfId="35" applyFont="1" applyBorder="1" applyAlignment="1">
      <alignment horizontal="center"/>
      <protection/>
    </xf>
    <xf numFmtId="201" fontId="5" fillId="0" borderId="49" xfId="35" applyNumberFormat="1" applyFont="1" applyBorder="1">
      <alignment/>
      <protection/>
    </xf>
    <xf numFmtId="191" fontId="5" fillId="0" borderId="49" xfId="35" applyNumberFormat="1" applyFont="1" applyBorder="1">
      <alignment/>
      <protection/>
    </xf>
    <xf numFmtId="191" fontId="5" fillId="0" borderId="49" xfId="35" applyNumberFormat="1" applyFont="1" applyBorder="1" applyAlignment="1">
      <alignment horizontal="right"/>
      <protection/>
    </xf>
    <xf numFmtId="192" fontId="5" fillId="0" borderId="49" xfId="35" applyNumberFormat="1" applyFont="1" applyBorder="1">
      <alignment/>
      <protection/>
    </xf>
    <xf numFmtId="191" fontId="9" fillId="0" borderId="14" xfId="47" applyNumberFormat="1" applyFont="1" applyFill="1" applyBorder="1" applyAlignment="1">
      <alignment horizontal="right" vertical="center"/>
      <protection/>
    </xf>
    <xf numFmtId="0" fontId="9" fillId="33" borderId="14" xfId="47" applyFont="1" applyFill="1" applyBorder="1" applyAlignment="1">
      <alignment horizontal="center" vertical="center"/>
      <protection/>
    </xf>
    <xf numFmtId="191" fontId="0" fillId="0" borderId="42" xfId="35" applyNumberFormat="1" applyFont="1" applyBorder="1">
      <alignment/>
      <protection/>
    </xf>
    <xf numFmtId="0" fontId="0" fillId="0" borderId="42" xfId="35" applyFont="1" applyBorder="1">
      <alignment/>
      <protection/>
    </xf>
    <xf numFmtId="191" fontId="9" fillId="0" borderId="42" xfId="47" applyNumberFormat="1" applyFont="1" applyFill="1" applyBorder="1" applyAlignment="1">
      <alignment horizontal="right" vertical="center"/>
      <protection/>
    </xf>
    <xf numFmtId="0" fontId="9" fillId="33" borderId="42" xfId="47" applyFont="1" applyFill="1" applyBorder="1" applyAlignment="1">
      <alignment horizontal="center" vertical="center"/>
      <protection/>
    </xf>
    <xf numFmtId="49" fontId="5" fillId="0" borderId="49" xfId="35" applyNumberFormat="1" applyFont="1" applyBorder="1" applyAlignment="1">
      <alignment horizontal="center"/>
      <protection/>
    </xf>
    <xf numFmtId="49" fontId="5" fillId="0" borderId="0" xfId="35" applyNumberFormat="1" applyFont="1" applyBorder="1" applyAlignment="1">
      <alignment horizontal="center"/>
      <protection/>
    </xf>
    <xf numFmtId="0" fontId="5" fillId="0" borderId="50" xfId="35" applyFont="1" applyBorder="1">
      <alignment/>
      <protection/>
    </xf>
    <xf numFmtId="0" fontId="5" fillId="0" borderId="50" xfId="35" applyFont="1" applyBorder="1" applyAlignment="1">
      <alignment horizontal="center"/>
      <protection/>
    </xf>
    <xf numFmtId="201" fontId="5" fillId="0" borderId="50" xfId="35" applyNumberFormat="1" applyFont="1" applyBorder="1">
      <alignment/>
      <protection/>
    </xf>
    <xf numFmtId="191" fontId="5" fillId="0" borderId="50" xfId="35" applyNumberFormat="1" applyFont="1" applyBorder="1">
      <alignment/>
      <protection/>
    </xf>
    <xf numFmtId="191" fontId="5" fillId="0" borderId="50" xfId="35" applyNumberFormat="1" applyFont="1" applyBorder="1" applyAlignment="1">
      <alignment horizontal="right"/>
      <protection/>
    </xf>
    <xf numFmtId="49" fontId="5" fillId="0" borderId="50" xfId="35" applyNumberFormat="1" applyFont="1" applyBorder="1" applyAlignment="1">
      <alignment horizontal="center"/>
      <protection/>
    </xf>
    <xf numFmtId="192" fontId="5" fillId="0" borderId="50" xfId="35" applyNumberFormat="1" applyFont="1" applyBorder="1">
      <alignment/>
      <protection/>
    </xf>
    <xf numFmtId="0" fontId="23" fillId="0" borderId="0" xfId="35" applyFont="1" applyBorder="1">
      <alignment/>
      <protection/>
    </xf>
    <xf numFmtId="49" fontId="23" fillId="0" borderId="0" xfId="35" applyNumberFormat="1" applyFont="1" applyBorder="1" applyAlignment="1">
      <alignment horizontal="center"/>
      <protection/>
    </xf>
    <xf numFmtId="0" fontId="23" fillId="0" borderId="0" xfId="35" applyFont="1">
      <alignment/>
      <protection/>
    </xf>
    <xf numFmtId="0" fontId="23" fillId="0" borderId="0" xfId="35" applyFont="1" applyAlignment="1">
      <alignment horizontal="center"/>
      <protection/>
    </xf>
    <xf numFmtId="201" fontId="23" fillId="0" borderId="0" xfId="35" applyNumberFormat="1" applyFont="1">
      <alignment/>
      <protection/>
    </xf>
    <xf numFmtId="191" fontId="23" fillId="0" borderId="0" xfId="35" applyNumberFormat="1" applyFont="1">
      <alignment/>
      <protection/>
    </xf>
    <xf numFmtId="191" fontId="23" fillId="0" borderId="0" xfId="35" applyNumberFormat="1" applyFont="1" applyAlignment="1">
      <alignment horizontal="right"/>
      <protection/>
    </xf>
    <xf numFmtId="200" fontId="5" fillId="0" borderId="0" xfId="0" applyNumberFormat="1" applyFont="1" applyBorder="1" applyAlignment="1">
      <alignment/>
    </xf>
    <xf numFmtId="200" fontId="5" fillId="0" borderId="26" xfId="0" applyNumberFormat="1" applyFont="1" applyBorder="1" applyAlignment="1">
      <alignment/>
    </xf>
    <xf numFmtId="200" fontId="5" fillId="0" borderId="0" xfId="35" applyNumberFormat="1" applyFont="1" applyBorder="1">
      <alignment/>
      <protection/>
    </xf>
    <xf numFmtId="200" fontId="5" fillId="0" borderId="26" xfId="35" applyNumberFormat="1" applyFont="1" applyBorder="1">
      <alignment/>
      <protection/>
    </xf>
    <xf numFmtId="200" fontId="5" fillId="0" borderId="27" xfId="35" applyNumberFormat="1" applyFont="1" applyBorder="1">
      <alignment/>
      <protection/>
    </xf>
    <xf numFmtId="200" fontId="5" fillId="0" borderId="28" xfId="35" applyNumberFormat="1" applyFont="1" applyBorder="1">
      <alignment/>
      <protection/>
    </xf>
    <xf numFmtId="198" fontId="4" fillId="0" borderId="43" xfId="48" applyNumberFormat="1" applyFont="1" applyBorder="1">
      <alignment/>
      <protection/>
    </xf>
    <xf numFmtId="2" fontId="4" fillId="0" borderId="43" xfId="48" applyNumberFormat="1" applyFont="1" applyBorder="1">
      <alignment/>
      <protection/>
    </xf>
    <xf numFmtId="0" fontId="4" fillId="0" borderId="43" xfId="48" applyFont="1" applyBorder="1" applyAlignment="1">
      <alignment horizontal="center"/>
      <protection/>
    </xf>
    <xf numFmtId="201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8" fontId="0" fillId="0" borderId="51" xfId="0" applyNumberFormat="1" applyBorder="1" applyAlignment="1">
      <alignment/>
    </xf>
    <xf numFmtId="198" fontId="4" fillId="0" borderId="51" xfId="48" applyNumberFormat="1" applyFont="1" applyBorder="1">
      <alignment/>
      <protection/>
    </xf>
    <xf numFmtId="2" fontId="4" fillId="0" borderId="51" xfId="48" applyNumberFormat="1" applyFont="1" applyBorder="1">
      <alignment/>
      <protection/>
    </xf>
    <xf numFmtId="0" fontId="4" fillId="0" borderId="51" xfId="48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201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198" fontId="0" fillId="0" borderId="15" xfId="0" applyNumberFormat="1" applyBorder="1" applyAlignment="1">
      <alignment/>
    </xf>
    <xf numFmtId="198" fontId="4" fillId="0" borderId="15" xfId="48" applyNumberFormat="1" applyFont="1" applyBorder="1">
      <alignment/>
      <protection/>
    </xf>
    <xf numFmtId="2" fontId="4" fillId="0" borderId="15" xfId="48" applyNumberFormat="1" applyFont="1" applyBorder="1">
      <alignment/>
      <protection/>
    </xf>
    <xf numFmtId="2" fontId="0" fillId="0" borderId="15" xfId="0" applyNumberFormat="1" applyBorder="1" applyAlignment="1">
      <alignment/>
    </xf>
    <xf numFmtId="201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8" fontId="0" fillId="0" borderId="52" xfId="0" applyNumberFormat="1" applyBorder="1" applyAlignment="1">
      <alignment/>
    </xf>
    <xf numFmtId="198" fontId="4" fillId="0" borderId="52" xfId="48" applyNumberFormat="1" applyFont="1" applyBorder="1">
      <alignment/>
      <protection/>
    </xf>
    <xf numFmtId="2" fontId="4" fillId="0" borderId="52" xfId="48" applyNumberFormat="1" applyFont="1" applyBorder="1">
      <alignment/>
      <protection/>
    </xf>
    <xf numFmtId="0" fontId="0" fillId="0" borderId="53" xfId="0" applyBorder="1" applyAlignment="1">
      <alignment horizontal="center"/>
    </xf>
    <xf numFmtId="2" fontId="0" fillId="0" borderId="52" xfId="0" applyNumberFormat="1" applyBorder="1" applyAlignment="1">
      <alignment/>
    </xf>
    <xf numFmtId="15" fontId="8" fillId="0" borderId="0" xfId="36" applyNumberFormat="1" applyFont="1" applyAlignment="1">
      <alignment horizontal="center"/>
      <protection/>
    </xf>
    <xf numFmtId="0" fontId="24" fillId="0" borderId="0" xfId="35" applyFont="1" applyBorder="1" applyAlignment="1">
      <alignment horizontal="center"/>
      <protection/>
    </xf>
    <xf numFmtId="201" fontId="24" fillId="0" borderId="0" xfId="35" applyNumberFormat="1" applyFont="1" applyBorder="1">
      <alignment/>
      <protection/>
    </xf>
    <xf numFmtId="191" fontId="24" fillId="0" borderId="0" xfId="35" applyNumberFormat="1" applyFont="1" applyBorder="1">
      <alignment/>
      <protection/>
    </xf>
    <xf numFmtId="0" fontId="24" fillId="0" borderId="0" xfId="35" applyFont="1" applyBorder="1">
      <alignment/>
      <protection/>
    </xf>
    <xf numFmtId="191" fontId="24" fillId="0" borderId="0" xfId="35" applyNumberFormat="1" applyFont="1" applyBorder="1" applyAlignment="1">
      <alignment horizontal="right"/>
      <protection/>
    </xf>
    <xf numFmtId="49" fontId="24" fillId="0" borderId="0" xfId="35" applyNumberFormat="1" applyFont="1" applyBorder="1" applyAlignment="1">
      <alignment horizontal="center"/>
      <protection/>
    </xf>
    <xf numFmtId="192" fontId="24" fillId="0" borderId="38" xfId="35" applyNumberFormat="1" applyFont="1" applyBorder="1">
      <alignment/>
      <protection/>
    </xf>
    <xf numFmtId="192" fontId="24" fillId="0" borderId="39" xfId="35" applyNumberFormat="1" applyFont="1" applyBorder="1">
      <alignment/>
      <protection/>
    </xf>
    <xf numFmtId="0" fontId="24" fillId="0" borderId="39" xfId="35" applyFont="1" applyBorder="1">
      <alignment/>
      <protection/>
    </xf>
    <xf numFmtId="0" fontId="24" fillId="0" borderId="40" xfId="35" applyFont="1" applyBorder="1">
      <alignment/>
      <protection/>
    </xf>
    <xf numFmtId="0" fontId="24" fillId="0" borderId="0" xfId="35" applyFont="1">
      <alignment/>
      <protection/>
    </xf>
    <xf numFmtId="192" fontId="24" fillId="0" borderId="0" xfId="35" applyNumberFormat="1" applyFont="1" applyBorder="1">
      <alignment/>
      <protection/>
    </xf>
    <xf numFmtId="201" fontId="19" fillId="0" borderId="14" xfId="35" applyNumberFormat="1" applyFont="1" applyBorder="1">
      <alignment/>
      <protection/>
    </xf>
    <xf numFmtId="191" fontId="19" fillId="0" borderId="14" xfId="35" applyNumberFormat="1" applyFont="1" applyBorder="1">
      <alignment/>
      <protection/>
    </xf>
    <xf numFmtId="0" fontId="19" fillId="0" borderId="14" xfId="35" applyFont="1" applyBorder="1">
      <alignment/>
      <protection/>
    </xf>
    <xf numFmtId="201" fontId="19" fillId="0" borderId="42" xfId="35" applyNumberFormat="1" applyFont="1" applyBorder="1">
      <alignment/>
      <protection/>
    </xf>
    <xf numFmtId="191" fontId="19" fillId="0" borderId="42" xfId="35" applyNumberFormat="1" applyFont="1" applyBorder="1">
      <alignment/>
      <protection/>
    </xf>
    <xf numFmtId="0" fontId="19" fillId="0" borderId="42" xfId="35" applyFont="1" applyBorder="1">
      <alignment/>
      <protection/>
    </xf>
    <xf numFmtId="0" fontId="23" fillId="0" borderId="54" xfId="35" applyFont="1" applyBorder="1">
      <alignment/>
      <protection/>
    </xf>
    <xf numFmtId="0" fontId="24" fillId="0" borderId="54" xfId="35" applyFont="1" applyBorder="1">
      <alignment/>
      <protection/>
    </xf>
    <xf numFmtId="192" fontId="24" fillId="0" borderId="54" xfId="35" applyNumberFormat="1" applyFont="1" applyBorder="1">
      <alignment/>
      <protection/>
    </xf>
    <xf numFmtId="0" fontId="5" fillId="0" borderId="54" xfId="35" applyFont="1" applyBorder="1">
      <alignment/>
      <protection/>
    </xf>
    <xf numFmtId="0" fontId="5" fillId="0" borderId="54" xfId="35" applyFont="1" applyBorder="1" applyAlignment="1">
      <alignment horizontal="center"/>
      <protection/>
    </xf>
    <xf numFmtId="201" fontId="5" fillId="0" borderId="54" xfId="35" applyNumberFormat="1" applyFont="1" applyBorder="1">
      <alignment/>
      <protection/>
    </xf>
    <xf numFmtId="191" fontId="5" fillId="0" borderId="54" xfId="35" applyNumberFormat="1" applyFont="1" applyBorder="1">
      <alignment/>
      <protection/>
    </xf>
    <xf numFmtId="49" fontId="5" fillId="0" borderId="54" xfId="35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21" fillId="0" borderId="45" xfId="48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5" fillId="0" borderId="54" xfId="35" applyNumberFormat="1" applyFont="1" applyBorder="1" applyAlignment="1">
      <alignment horizontal="right"/>
      <protection/>
    </xf>
    <xf numFmtId="0" fontId="0" fillId="0" borderId="15" xfId="0" applyBorder="1" applyAlignment="1">
      <alignment/>
    </xf>
    <xf numFmtId="0" fontId="0" fillId="0" borderId="52" xfId="0" applyBorder="1" applyAlignment="1">
      <alignment/>
    </xf>
    <xf numFmtId="201" fontId="19" fillId="0" borderId="15" xfId="35" applyNumberFormat="1" applyFont="1" applyBorder="1">
      <alignment/>
      <protection/>
    </xf>
    <xf numFmtId="191" fontId="19" fillId="0" borderId="15" xfId="35" applyNumberFormat="1" applyFont="1" applyBorder="1">
      <alignment/>
      <protection/>
    </xf>
    <xf numFmtId="0" fontId="19" fillId="0" borderId="15" xfId="35" applyFont="1" applyBorder="1">
      <alignment/>
      <protection/>
    </xf>
    <xf numFmtId="191" fontId="9" fillId="0" borderId="15" xfId="47" applyNumberFormat="1" applyFont="1" applyFill="1" applyBorder="1" applyAlignment="1">
      <alignment horizontal="right" vertical="center"/>
      <protection/>
    </xf>
    <xf numFmtId="0" fontId="9" fillId="33" borderId="15" xfId="47" applyFont="1" applyFill="1" applyBorder="1" applyAlignment="1">
      <alignment horizontal="center" vertical="center"/>
      <protection/>
    </xf>
    <xf numFmtId="191" fontId="0" fillId="0" borderId="15" xfId="35" applyNumberFormat="1" applyFont="1" applyBorder="1">
      <alignment/>
      <protection/>
    </xf>
    <xf numFmtId="191" fontId="9" fillId="0" borderId="14" xfId="46" applyNumberFormat="1" applyFont="1" applyBorder="1" applyAlignment="1">
      <alignment horizontal="center" vertical="center"/>
      <protection/>
    </xf>
    <xf numFmtId="191" fontId="9" fillId="0" borderId="42" xfId="46" applyNumberFormat="1" applyFont="1" applyBorder="1" applyAlignment="1">
      <alignment horizontal="center" vertical="center"/>
      <protection/>
    </xf>
    <xf numFmtId="191" fontId="9" fillId="0" borderId="15" xfId="46" applyNumberFormat="1" applyFont="1" applyBorder="1" applyAlignment="1">
      <alignment horizontal="center" vertical="center"/>
      <protection/>
    </xf>
    <xf numFmtId="201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8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14" fontId="5" fillId="0" borderId="0" xfId="35" applyNumberFormat="1" applyFont="1">
      <alignment/>
      <protection/>
    </xf>
    <xf numFmtId="2" fontId="0" fillId="0" borderId="43" xfId="0" applyNumberFormat="1" applyFont="1" applyBorder="1" applyAlignment="1">
      <alignment/>
    </xf>
    <xf numFmtId="0" fontId="5" fillId="0" borderId="56" xfId="35" applyFont="1" applyBorder="1" applyAlignment="1">
      <alignment horizontal="center"/>
      <protection/>
    </xf>
    <xf numFmtId="201" fontId="5" fillId="0" borderId="56" xfId="35" applyNumberFormat="1" applyFont="1" applyBorder="1">
      <alignment/>
      <protection/>
    </xf>
    <xf numFmtId="191" fontId="5" fillId="0" borderId="56" xfId="35" applyNumberFormat="1" applyFont="1" applyBorder="1">
      <alignment/>
      <protection/>
    </xf>
    <xf numFmtId="0" fontId="5" fillId="0" borderId="56" xfId="35" applyFont="1" applyBorder="1">
      <alignment/>
      <protection/>
    </xf>
    <xf numFmtId="191" fontId="5" fillId="0" borderId="56" xfId="35" applyNumberFormat="1" applyFont="1" applyBorder="1" applyAlignment="1">
      <alignment horizontal="right"/>
      <protection/>
    </xf>
    <xf numFmtId="201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8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0" fillId="0" borderId="56" xfId="0" applyBorder="1" applyAlignment="1">
      <alignment/>
    </xf>
    <xf numFmtId="192" fontId="21" fillId="17" borderId="41" xfId="48" applyNumberFormat="1" applyFont="1" applyFill="1" applyBorder="1" applyAlignment="1">
      <alignment horizontal="center"/>
      <protection/>
    </xf>
    <xf numFmtId="192" fontId="21" fillId="17" borderId="0" xfId="48" applyNumberFormat="1" applyFont="1" applyFill="1" applyBorder="1" applyAlignment="1">
      <alignment horizontal="center"/>
      <protection/>
    </xf>
    <xf numFmtId="192" fontId="21" fillId="17" borderId="45" xfId="48" applyNumberFormat="1" applyFont="1" applyFill="1" applyBorder="1">
      <alignment/>
      <protection/>
    </xf>
    <xf numFmtId="192" fontId="4" fillId="17" borderId="43" xfId="48" applyNumberFormat="1" applyFill="1" applyBorder="1">
      <alignment/>
      <protection/>
    </xf>
    <xf numFmtId="192" fontId="4" fillId="17" borderId="43" xfId="48" applyNumberFormat="1" applyFont="1" applyFill="1" applyBorder="1">
      <alignment/>
      <protection/>
    </xf>
    <xf numFmtId="192" fontId="4" fillId="17" borderId="51" xfId="48" applyNumberFormat="1" applyFont="1" applyFill="1" applyBorder="1">
      <alignment/>
      <protection/>
    </xf>
    <xf numFmtId="192" fontId="4" fillId="17" borderId="15" xfId="48" applyNumberFormat="1" applyFont="1" applyFill="1" applyBorder="1">
      <alignment/>
      <protection/>
    </xf>
    <xf numFmtId="192" fontId="4" fillId="17" borderId="52" xfId="48" applyNumberFormat="1" applyFont="1" applyFill="1" applyBorder="1">
      <alignment/>
      <protection/>
    </xf>
    <xf numFmtId="192" fontId="4" fillId="17" borderId="55" xfId="48" applyNumberFormat="1" applyFont="1" applyFill="1" applyBorder="1">
      <alignment/>
      <protection/>
    </xf>
    <xf numFmtId="192" fontId="4" fillId="17" borderId="53" xfId="48" applyNumberFormat="1" applyFont="1" applyFill="1" applyBorder="1">
      <alignment/>
      <protection/>
    </xf>
    <xf numFmtId="192" fontId="4" fillId="17" borderId="57" xfId="48" applyNumberFormat="1" applyFont="1" applyFill="1" applyBorder="1">
      <alignment/>
      <protection/>
    </xf>
    <xf numFmtId="192" fontId="0" fillId="17" borderId="43" xfId="0" applyNumberFormat="1" applyFill="1" applyBorder="1" applyAlignment="1">
      <alignment/>
    </xf>
    <xf numFmtId="192" fontId="0" fillId="17" borderId="0" xfId="0" applyNumberFormat="1" applyFill="1" applyAlignment="1">
      <alignment/>
    </xf>
    <xf numFmtId="201" fontId="0" fillId="0" borderId="43" xfId="0" applyNumberFormat="1" applyFont="1" applyBorder="1" applyAlignment="1">
      <alignment/>
    </xf>
    <xf numFmtId="192" fontId="0" fillId="17" borderId="15" xfId="0" applyNumberFormat="1" applyFill="1" applyBorder="1" applyAlignment="1">
      <alignment/>
    </xf>
    <xf numFmtId="192" fontId="0" fillId="17" borderId="55" xfId="0" applyNumberFormat="1" applyFill="1" applyBorder="1" applyAlignment="1">
      <alignment/>
    </xf>
    <xf numFmtId="0" fontId="0" fillId="0" borderId="54" xfId="0" applyBorder="1" applyAlignment="1">
      <alignment/>
    </xf>
    <xf numFmtId="0" fontId="5" fillId="34" borderId="54" xfId="35" applyFont="1" applyFill="1" applyBorder="1" applyAlignment="1">
      <alignment horizontal="center"/>
      <protection/>
    </xf>
    <xf numFmtId="201" fontId="5" fillId="34" borderId="54" xfId="35" applyNumberFormat="1" applyFont="1" applyFill="1" applyBorder="1">
      <alignment/>
      <protection/>
    </xf>
    <xf numFmtId="191" fontId="5" fillId="34" borderId="54" xfId="35" applyNumberFormat="1" applyFont="1" applyFill="1" applyBorder="1">
      <alignment/>
      <protection/>
    </xf>
    <xf numFmtId="0" fontId="5" fillId="34" borderId="54" xfId="35" applyFont="1" applyFill="1" applyBorder="1">
      <alignment/>
      <protection/>
    </xf>
    <xf numFmtId="191" fontId="5" fillId="34" borderId="54" xfId="35" applyNumberFormat="1" applyFont="1" applyFill="1" applyBorder="1" applyAlignment="1">
      <alignment horizontal="right"/>
      <protection/>
    </xf>
    <xf numFmtId="196" fontId="9" fillId="0" borderId="14" xfId="47" applyNumberFormat="1" applyFont="1" applyFill="1" applyBorder="1" applyAlignment="1" applyProtection="1">
      <alignment horizontal="center" vertical="top" wrapText="1"/>
      <protection/>
    </xf>
    <xf numFmtId="192" fontId="9" fillId="0" borderId="14" xfId="47" applyNumberFormat="1" applyFont="1" applyFill="1" applyBorder="1" applyAlignment="1" applyProtection="1">
      <alignment horizontal="center" vertical="top" wrapText="1"/>
      <protection/>
    </xf>
    <xf numFmtId="196" fontId="9" fillId="0" borderId="15" xfId="47" applyNumberFormat="1" applyFont="1" applyFill="1" applyBorder="1" applyAlignment="1" applyProtection="1">
      <alignment horizontal="center" vertical="top" wrapText="1"/>
      <protection/>
    </xf>
    <xf numFmtId="192" fontId="9" fillId="0" borderId="15" xfId="47" applyNumberFormat="1" applyFont="1" applyFill="1" applyBorder="1" applyAlignment="1" applyProtection="1">
      <alignment horizontal="center" vertical="top"/>
      <protection/>
    </xf>
    <xf numFmtId="0" fontId="21" fillId="35" borderId="44" xfId="48" applyFont="1" applyFill="1" applyBorder="1" applyAlignment="1">
      <alignment horizontal="center"/>
      <protection/>
    </xf>
    <xf numFmtId="0" fontId="21" fillId="35" borderId="58" xfId="48" applyFont="1" applyFill="1" applyBorder="1" applyAlignment="1">
      <alignment horizontal="center"/>
      <protection/>
    </xf>
    <xf numFmtId="0" fontId="21" fillId="35" borderId="59" xfId="48" applyFont="1" applyFill="1" applyBorder="1" applyAlignment="1">
      <alignment horizontal="center"/>
      <protection/>
    </xf>
    <xf numFmtId="2" fontId="12" fillId="0" borderId="44" xfId="47" applyNumberFormat="1" applyFont="1" applyFill="1" applyBorder="1" applyAlignment="1" applyProtection="1">
      <alignment horizontal="center"/>
      <protection/>
    </xf>
    <xf numFmtId="2" fontId="12" fillId="0" borderId="58" xfId="47" applyNumberFormat="1" applyFont="1" applyFill="1" applyBorder="1" applyAlignment="1" applyProtection="1">
      <alignment horizontal="center"/>
      <protection/>
    </xf>
    <xf numFmtId="2" fontId="12" fillId="0" borderId="59" xfId="47" applyNumberFormat="1" applyFont="1" applyFill="1" applyBorder="1" applyAlignment="1" applyProtection="1">
      <alignment horizontal="center"/>
      <protection/>
    </xf>
    <xf numFmtId="2" fontId="9" fillId="0" borderId="43" xfId="47" applyNumberFormat="1" applyFont="1" applyFill="1" applyBorder="1" applyAlignment="1" applyProtection="1">
      <alignment horizontal="center"/>
      <protection/>
    </xf>
    <xf numFmtId="192" fontId="9" fillId="0" borderId="43" xfId="47" applyNumberFormat="1" applyFont="1" applyFill="1" applyBorder="1" applyAlignment="1" applyProtection="1">
      <alignment horizontal="center"/>
      <protection/>
    </xf>
    <xf numFmtId="193" fontId="9" fillId="0" borderId="43" xfId="47" applyNumberFormat="1" applyFont="1" applyFill="1" applyBorder="1" applyAlignment="1" applyProtection="1">
      <alignment horizontal="center"/>
      <protection/>
    </xf>
    <xf numFmtId="0" fontId="9" fillId="0" borderId="43" xfId="47" applyFont="1" applyFill="1" applyBorder="1" applyAlignment="1" applyProtection="1">
      <alignment horizontal="center" vertical="center"/>
      <protection/>
    </xf>
    <xf numFmtId="0" fontId="9" fillId="0" borderId="14" xfId="47" applyFont="1" applyFill="1" applyBorder="1" applyAlignment="1" applyProtection="1">
      <alignment horizontal="center" vertical="center"/>
      <protection/>
    </xf>
    <xf numFmtId="0" fontId="9" fillId="0" borderId="43" xfId="47" applyFont="1" applyFill="1" applyBorder="1" applyAlignment="1" applyProtection="1">
      <alignment horizontal="center" vertical="center" textRotation="90"/>
      <protection/>
    </xf>
    <xf numFmtId="2" fontId="9" fillId="0" borderId="43" xfId="47" applyNumberFormat="1" applyFont="1" applyFill="1" applyBorder="1" applyAlignment="1" applyProtection="1">
      <alignment horizontal="left"/>
      <protection/>
    </xf>
    <xf numFmtId="192" fontId="9" fillId="0" borderId="43" xfId="47" applyNumberFormat="1" applyFont="1" applyFill="1" applyBorder="1" applyAlignment="1" applyProtection="1">
      <alignment/>
      <protection/>
    </xf>
    <xf numFmtId="192" fontId="9" fillId="0" borderId="43" xfId="47" applyNumberFormat="1" applyFont="1" applyFill="1" applyBorder="1" applyProtection="1">
      <alignment/>
      <protection/>
    </xf>
    <xf numFmtId="193" fontId="9" fillId="0" borderId="14" xfId="47" applyNumberFormat="1" applyFont="1" applyFill="1" applyBorder="1" applyAlignment="1" applyProtection="1">
      <alignment horizontal="center" vertical="center" textRotation="90"/>
      <protection/>
    </xf>
    <xf numFmtId="193" fontId="9" fillId="0" borderId="15" xfId="47" applyNumberFormat="1" applyFont="1" applyFill="1" applyBorder="1" applyAlignment="1" applyProtection="1">
      <alignment horizontal="center" vertical="center" textRotation="90"/>
      <protection/>
    </xf>
    <xf numFmtId="4" fontId="9" fillId="0" borderId="43" xfId="47" applyNumberFormat="1" applyFont="1" applyFill="1" applyBorder="1" applyAlignment="1" applyProtection="1">
      <alignment horizontal="center" vertical="center"/>
      <protection/>
    </xf>
    <xf numFmtId="4" fontId="9" fillId="0" borderId="43" xfId="47" applyNumberFormat="1" applyFont="1" applyFill="1" applyBorder="1" applyAlignment="1" applyProtection="1">
      <alignment horizontal="center"/>
      <protection/>
    </xf>
    <xf numFmtId="0" fontId="9" fillId="0" borderId="14" xfId="47" applyFont="1" applyFill="1" applyBorder="1" applyAlignment="1" applyProtection="1">
      <alignment horizontal="center" vertical="center" textRotation="90"/>
      <protection/>
    </xf>
    <xf numFmtId="0" fontId="9" fillId="0" borderId="15" xfId="47" applyFont="1" applyFill="1" applyBorder="1" applyAlignment="1" applyProtection="1">
      <alignment horizontal="center" vertical="center" textRotation="90"/>
      <protection/>
    </xf>
    <xf numFmtId="201" fontId="0" fillId="0" borderId="44" xfId="35" applyNumberFormat="1" applyFont="1" applyBorder="1" applyAlignment="1">
      <alignment horizontal="center"/>
      <protection/>
    </xf>
    <xf numFmtId="201" fontId="0" fillId="0" borderId="58" xfId="35" applyNumberFormat="1" applyFont="1" applyBorder="1" applyAlignment="1">
      <alignment horizontal="center"/>
      <protection/>
    </xf>
    <xf numFmtId="201" fontId="0" fillId="0" borderId="59" xfId="35" applyNumberFormat="1" applyFont="1" applyBorder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A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P1" xfId="46"/>
    <cellStyle name="ปกติ_sed" xfId="47"/>
    <cellStyle name="ปกติ_Sheet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Nam Yom D.A. 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3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72"/>
          <c:w val="0.78575"/>
          <c:h val="0.837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DATA!$E$437:$E$471</c:f>
              <c:numCache>
                <c:ptCount val="35"/>
                <c:pt idx="0">
                  <c:v>0.349</c:v>
                </c:pt>
                <c:pt idx="1">
                  <c:v>1.465</c:v>
                </c:pt>
                <c:pt idx="2">
                  <c:v>1.598</c:v>
                </c:pt>
                <c:pt idx="3">
                  <c:v>2.075</c:v>
                </c:pt>
                <c:pt idx="4">
                  <c:v>5.649</c:v>
                </c:pt>
                <c:pt idx="5">
                  <c:v>56.098</c:v>
                </c:pt>
                <c:pt idx="6">
                  <c:v>3.843</c:v>
                </c:pt>
                <c:pt idx="7">
                  <c:v>16.674</c:v>
                </c:pt>
                <c:pt idx="8">
                  <c:v>26.092</c:v>
                </c:pt>
                <c:pt idx="9">
                  <c:v>243.296</c:v>
                </c:pt>
                <c:pt idx="10">
                  <c:v>55.136</c:v>
                </c:pt>
                <c:pt idx="11">
                  <c:v>30.997</c:v>
                </c:pt>
                <c:pt idx="12">
                  <c:v>39.754</c:v>
                </c:pt>
                <c:pt idx="13">
                  <c:v>426.097</c:v>
                </c:pt>
                <c:pt idx="14">
                  <c:v>184.023</c:v>
                </c:pt>
                <c:pt idx="15">
                  <c:v>146.8</c:v>
                </c:pt>
                <c:pt idx="16">
                  <c:v>39.931</c:v>
                </c:pt>
                <c:pt idx="17">
                  <c:v>42.514</c:v>
                </c:pt>
                <c:pt idx="18">
                  <c:v>38.941</c:v>
                </c:pt>
                <c:pt idx="19">
                  <c:v>17.039</c:v>
                </c:pt>
                <c:pt idx="20">
                  <c:v>11.603</c:v>
                </c:pt>
                <c:pt idx="21">
                  <c:v>12.817</c:v>
                </c:pt>
                <c:pt idx="22">
                  <c:v>19.468</c:v>
                </c:pt>
                <c:pt idx="23">
                  <c:v>7.861</c:v>
                </c:pt>
                <c:pt idx="24">
                  <c:v>4.286</c:v>
                </c:pt>
                <c:pt idx="25">
                  <c:v>2.711</c:v>
                </c:pt>
                <c:pt idx="26">
                  <c:v>1.495</c:v>
                </c:pt>
                <c:pt idx="27">
                  <c:v>4.286</c:v>
                </c:pt>
                <c:pt idx="28">
                  <c:v>2.711</c:v>
                </c:pt>
                <c:pt idx="29">
                  <c:v>1.495</c:v>
                </c:pt>
                <c:pt idx="30">
                  <c:v>1.227</c:v>
                </c:pt>
                <c:pt idx="31">
                  <c:v>1.776</c:v>
                </c:pt>
                <c:pt idx="32">
                  <c:v>0.825</c:v>
                </c:pt>
                <c:pt idx="33">
                  <c:v>1.048</c:v>
                </c:pt>
              </c:numCache>
            </c:numRef>
          </c:xVal>
          <c:yVal>
            <c:numRef>
              <c:f>DATA!$H$437:$H$471</c:f>
              <c:numCache>
                <c:ptCount val="35"/>
                <c:pt idx="0">
                  <c:v>0.422601799392</c:v>
                </c:pt>
                <c:pt idx="1">
                  <c:v>6.039269213760002</c:v>
                </c:pt>
                <c:pt idx="2">
                  <c:v>4.883263819776</c:v>
                </c:pt>
                <c:pt idx="3">
                  <c:v>2.4276549816000004</c:v>
                </c:pt>
                <c:pt idx="4">
                  <c:v>45.371847348576004</c:v>
                </c:pt>
                <c:pt idx="5">
                  <c:v>32916.71927717914</c:v>
                </c:pt>
                <c:pt idx="6">
                  <c:v>31.066415279424003</c:v>
                </c:pt>
                <c:pt idx="7">
                  <c:v>201.44439174988798</c:v>
                </c:pt>
                <c:pt idx="8">
                  <c:v>605.941709877504</c:v>
                </c:pt>
                <c:pt idx="9">
                  <c:v>19126.703408504833</c:v>
                </c:pt>
                <c:pt idx="10">
                  <c:v>1292.082040747008</c:v>
                </c:pt>
                <c:pt idx="11">
                  <c:v>309.66489528912</c:v>
                </c:pt>
                <c:pt idx="12">
                  <c:v>226.62968970470402</c:v>
                </c:pt>
                <c:pt idx="13">
                  <c:v>63108.90499062643</c:v>
                </c:pt>
                <c:pt idx="14">
                  <c:v>2630.361882076992</c:v>
                </c:pt>
                <c:pt idx="15">
                  <c:v>9190.613756044802</c:v>
                </c:pt>
                <c:pt idx="16">
                  <c:v>262.90576022284796</c:v>
                </c:pt>
                <c:pt idx="17">
                  <c:v>310.23734825894405</c:v>
                </c:pt>
                <c:pt idx="18">
                  <c:v>324.77984660016</c:v>
                </c:pt>
                <c:pt idx="19">
                  <c:v>80.282001457152</c:v>
                </c:pt>
                <c:pt idx="20">
                  <c:v>48.357944885087996</c:v>
                </c:pt>
                <c:pt idx="21">
                  <c:v>49.322897822016</c:v>
                </c:pt>
                <c:pt idx="22">
                  <c:v>82.72484598528001</c:v>
                </c:pt>
                <c:pt idx="23">
                  <c:v>24.464691772416003</c:v>
                </c:pt>
                <c:pt idx="24">
                  <c:v>14.134572687743997</c:v>
                </c:pt>
                <c:pt idx="25">
                  <c:v>8.080527185280001</c:v>
                </c:pt>
                <c:pt idx="26">
                  <c:v>3.5179843420799997</c:v>
                </c:pt>
                <c:pt idx="27">
                  <c:v>14.134572687743997</c:v>
                </c:pt>
                <c:pt idx="28">
                  <c:v>8.080527185280001</c:v>
                </c:pt>
                <c:pt idx="29">
                  <c:v>3.5179843420799997</c:v>
                </c:pt>
                <c:pt idx="30">
                  <c:v>2.188458274752</c:v>
                </c:pt>
                <c:pt idx="31">
                  <c:v>4.910413183488</c:v>
                </c:pt>
                <c:pt idx="32">
                  <c:v>1.4338055159999998</c:v>
                </c:pt>
                <c:pt idx="33">
                  <c:v>1.7343401633279998</c:v>
                </c:pt>
              </c:numCache>
            </c:numRef>
          </c:yVal>
          <c:smooth val="0"/>
        </c:ser>
        <c:axId val="47566670"/>
        <c:axId val="25446847"/>
      </c:scatterChart>
      <c:valAx>
        <c:axId val="47566670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5446847"/>
        <c:crossesAt val="0.1"/>
        <c:crossBetween val="midCat"/>
        <c:dispUnits/>
      </c:valAx>
      <c:valAx>
        <c:axId val="25446847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56667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43475"/>
          <c:w val="0.10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 Nam Yon D.A. 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7025"/>
          <c:w val="0.782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1975-2020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DATA!$E$9:$E$471</c:f>
              <c:numCache>
                <c:ptCount val="463"/>
                <c:pt idx="0">
                  <c:v>14.504</c:v>
                </c:pt>
                <c:pt idx="1">
                  <c:v>33.147</c:v>
                </c:pt>
                <c:pt idx="2">
                  <c:v>215.52</c:v>
                </c:pt>
                <c:pt idx="3">
                  <c:v>7.017</c:v>
                </c:pt>
                <c:pt idx="4">
                  <c:v>18.813</c:v>
                </c:pt>
                <c:pt idx="5">
                  <c:v>138.742</c:v>
                </c:pt>
                <c:pt idx="6">
                  <c:v>12.939</c:v>
                </c:pt>
                <c:pt idx="7">
                  <c:v>27.88</c:v>
                </c:pt>
                <c:pt idx="8">
                  <c:v>7.964</c:v>
                </c:pt>
                <c:pt idx="9">
                  <c:v>180.682</c:v>
                </c:pt>
                <c:pt idx="10">
                  <c:v>16.51</c:v>
                </c:pt>
                <c:pt idx="11">
                  <c:v>9.997</c:v>
                </c:pt>
                <c:pt idx="12">
                  <c:v>8.228</c:v>
                </c:pt>
                <c:pt idx="13">
                  <c:v>94.339</c:v>
                </c:pt>
                <c:pt idx="14">
                  <c:v>301.933</c:v>
                </c:pt>
                <c:pt idx="15">
                  <c:v>175.081</c:v>
                </c:pt>
                <c:pt idx="16">
                  <c:v>63.259</c:v>
                </c:pt>
                <c:pt idx="17">
                  <c:v>364.898</c:v>
                </c:pt>
                <c:pt idx="18">
                  <c:v>218.629</c:v>
                </c:pt>
                <c:pt idx="19">
                  <c:v>50.522</c:v>
                </c:pt>
                <c:pt idx="20">
                  <c:v>143.749</c:v>
                </c:pt>
                <c:pt idx="21">
                  <c:v>55.927</c:v>
                </c:pt>
                <c:pt idx="22">
                  <c:v>43.808</c:v>
                </c:pt>
                <c:pt idx="23">
                  <c:v>22.645</c:v>
                </c:pt>
                <c:pt idx="24">
                  <c:v>16.077</c:v>
                </c:pt>
                <c:pt idx="25">
                  <c:v>10.669</c:v>
                </c:pt>
                <c:pt idx="26">
                  <c:v>8.412</c:v>
                </c:pt>
                <c:pt idx="27">
                  <c:v>5.528</c:v>
                </c:pt>
                <c:pt idx="28">
                  <c:v>5.061</c:v>
                </c:pt>
                <c:pt idx="29">
                  <c:v>4.456</c:v>
                </c:pt>
                <c:pt idx="30">
                  <c:v>4.002</c:v>
                </c:pt>
                <c:pt idx="31">
                  <c:v>10.526</c:v>
                </c:pt>
                <c:pt idx="32">
                  <c:v>4.821</c:v>
                </c:pt>
                <c:pt idx="33">
                  <c:v>3.14</c:v>
                </c:pt>
                <c:pt idx="34">
                  <c:v>4.07</c:v>
                </c:pt>
                <c:pt idx="35">
                  <c:v>2.444</c:v>
                </c:pt>
                <c:pt idx="36">
                  <c:v>2.05</c:v>
                </c:pt>
                <c:pt idx="37">
                  <c:v>4.328</c:v>
                </c:pt>
                <c:pt idx="38">
                  <c:v>8.405</c:v>
                </c:pt>
                <c:pt idx="39">
                  <c:v>28.757</c:v>
                </c:pt>
                <c:pt idx="40">
                  <c:v>17.374</c:v>
                </c:pt>
                <c:pt idx="41">
                  <c:v>7.877</c:v>
                </c:pt>
                <c:pt idx="42">
                  <c:v>38.323</c:v>
                </c:pt>
                <c:pt idx="43">
                  <c:v>76.964</c:v>
                </c:pt>
                <c:pt idx="44">
                  <c:v>29.956</c:v>
                </c:pt>
                <c:pt idx="45">
                  <c:v>14.166</c:v>
                </c:pt>
                <c:pt idx="46">
                  <c:v>28.806</c:v>
                </c:pt>
                <c:pt idx="47">
                  <c:v>26.944</c:v>
                </c:pt>
                <c:pt idx="48">
                  <c:v>111.366</c:v>
                </c:pt>
                <c:pt idx="49">
                  <c:v>222.117</c:v>
                </c:pt>
                <c:pt idx="50">
                  <c:v>345.884</c:v>
                </c:pt>
                <c:pt idx="51">
                  <c:v>103.978</c:v>
                </c:pt>
                <c:pt idx="52">
                  <c:v>253.89</c:v>
                </c:pt>
                <c:pt idx="53">
                  <c:v>977.879</c:v>
                </c:pt>
                <c:pt idx="54">
                  <c:v>156.786</c:v>
                </c:pt>
                <c:pt idx="55">
                  <c:v>196.622</c:v>
                </c:pt>
                <c:pt idx="56">
                  <c:v>68.266</c:v>
                </c:pt>
                <c:pt idx="57">
                  <c:v>169.53</c:v>
                </c:pt>
                <c:pt idx="58">
                  <c:v>35.637</c:v>
                </c:pt>
                <c:pt idx="59">
                  <c:v>44.44</c:v>
                </c:pt>
                <c:pt idx="60">
                  <c:v>22.559</c:v>
                </c:pt>
                <c:pt idx="61">
                  <c:v>18.182</c:v>
                </c:pt>
                <c:pt idx="62">
                  <c:v>12.894</c:v>
                </c:pt>
                <c:pt idx="63">
                  <c:v>11.572</c:v>
                </c:pt>
                <c:pt idx="64">
                  <c:v>9.937</c:v>
                </c:pt>
                <c:pt idx="65">
                  <c:v>8.554</c:v>
                </c:pt>
                <c:pt idx="66">
                  <c:v>7.89</c:v>
                </c:pt>
                <c:pt idx="67">
                  <c:v>6.437</c:v>
                </c:pt>
                <c:pt idx="68">
                  <c:v>4.787</c:v>
                </c:pt>
                <c:pt idx="69">
                  <c:v>3.402</c:v>
                </c:pt>
                <c:pt idx="70">
                  <c:v>2.886</c:v>
                </c:pt>
                <c:pt idx="71">
                  <c:v>2.522</c:v>
                </c:pt>
                <c:pt idx="72">
                  <c:v>5.744</c:v>
                </c:pt>
                <c:pt idx="73">
                  <c:v>8.795</c:v>
                </c:pt>
                <c:pt idx="74">
                  <c:v>5.966</c:v>
                </c:pt>
                <c:pt idx="75">
                  <c:v>10.096</c:v>
                </c:pt>
                <c:pt idx="76">
                  <c:v>10.645</c:v>
                </c:pt>
                <c:pt idx="77">
                  <c:v>12.708</c:v>
                </c:pt>
                <c:pt idx="78">
                  <c:v>6.753</c:v>
                </c:pt>
                <c:pt idx="79">
                  <c:v>19.586</c:v>
                </c:pt>
                <c:pt idx="80">
                  <c:v>15.082</c:v>
                </c:pt>
                <c:pt idx="81">
                  <c:v>7.022</c:v>
                </c:pt>
                <c:pt idx="82">
                  <c:v>18.137</c:v>
                </c:pt>
                <c:pt idx="83">
                  <c:v>29.288</c:v>
                </c:pt>
                <c:pt idx="84">
                  <c:v>14.213</c:v>
                </c:pt>
                <c:pt idx="85">
                  <c:v>18.491</c:v>
                </c:pt>
                <c:pt idx="86">
                  <c:v>56.707</c:v>
                </c:pt>
                <c:pt idx="87">
                  <c:v>26.282</c:v>
                </c:pt>
                <c:pt idx="88">
                  <c:v>51.612</c:v>
                </c:pt>
                <c:pt idx="89">
                  <c:v>41.282</c:v>
                </c:pt>
                <c:pt idx="90">
                  <c:v>164.715</c:v>
                </c:pt>
                <c:pt idx="91">
                  <c:v>108.137</c:v>
                </c:pt>
                <c:pt idx="92">
                  <c:v>43.581</c:v>
                </c:pt>
                <c:pt idx="93">
                  <c:v>38.782</c:v>
                </c:pt>
                <c:pt idx="94">
                  <c:v>23.853</c:v>
                </c:pt>
                <c:pt idx="95">
                  <c:v>22.656</c:v>
                </c:pt>
                <c:pt idx="96">
                  <c:v>14.567</c:v>
                </c:pt>
                <c:pt idx="97">
                  <c:v>8.739</c:v>
                </c:pt>
                <c:pt idx="98">
                  <c:v>7.73</c:v>
                </c:pt>
                <c:pt idx="99">
                  <c:v>4.776</c:v>
                </c:pt>
                <c:pt idx="100">
                  <c:v>3.348</c:v>
                </c:pt>
                <c:pt idx="101">
                  <c:v>2.71</c:v>
                </c:pt>
                <c:pt idx="102">
                  <c:v>4.987</c:v>
                </c:pt>
                <c:pt idx="103">
                  <c:v>1.386</c:v>
                </c:pt>
                <c:pt idx="104">
                  <c:v>1.284</c:v>
                </c:pt>
                <c:pt idx="105">
                  <c:v>0.859</c:v>
                </c:pt>
                <c:pt idx="106">
                  <c:v>1.262</c:v>
                </c:pt>
                <c:pt idx="107">
                  <c:v>1.465</c:v>
                </c:pt>
                <c:pt idx="108">
                  <c:v>2.214</c:v>
                </c:pt>
                <c:pt idx="109">
                  <c:v>56.531</c:v>
                </c:pt>
                <c:pt idx="110">
                  <c:v>44.321</c:v>
                </c:pt>
                <c:pt idx="111">
                  <c:v>6.821</c:v>
                </c:pt>
                <c:pt idx="112">
                  <c:v>1.215</c:v>
                </c:pt>
                <c:pt idx="113">
                  <c:v>1.527</c:v>
                </c:pt>
                <c:pt idx="114">
                  <c:v>38.374</c:v>
                </c:pt>
                <c:pt idx="115">
                  <c:v>231.719</c:v>
                </c:pt>
                <c:pt idx="116">
                  <c:v>81.476</c:v>
                </c:pt>
                <c:pt idx="117">
                  <c:v>134.348</c:v>
                </c:pt>
                <c:pt idx="118">
                  <c:v>139.485</c:v>
                </c:pt>
                <c:pt idx="119">
                  <c:v>348.298</c:v>
                </c:pt>
                <c:pt idx="120">
                  <c:v>81.581</c:v>
                </c:pt>
                <c:pt idx="121">
                  <c:v>470.753</c:v>
                </c:pt>
                <c:pt idx="122">
                  <c:v>107.679</c:v>
                </c:pt>
                <c:pt idx="123">
                  <c:v>48.553</c:v>
                </c:pt>
                <c:pt idx="124">
                  <c:v>31.959</c:v>
                </c:pt>
                <c:pt idx="125">
                  <c:v>29.236</c:v>
                </c:pt>
                <c:pt idx="126">
                  <c:v>25.526</c:v>
                </c:pt>
                <c:pt idx="127">
                  <c:v>16.131</c:v>
                </c:pt>
                <c:pt idx="128">
                  <c:v>14.275</c:v>
                </c:pt>
                <c:pt idx="129">
                  <c:v>12.146</c:v>
                </c:pt>
                <c:pt idx="130">
                  <c:v>9.082</c:v>
                </c:pt>
                <c:pt idx="131">
                  <c:v>3.847</c:v>
                </c:pt>
                <c:pt idx="132">
                  <c:v>4.005</c:v>
                </c:pt>
                <c:pt idx="133">
                  <c:v>5.623</c:v>
                </c:pt>
                <c:pt idx="134">
                  <c:v>3.971</c:v>
                </c:pt>
                <c:pt idx="135">
                  <c:v>3.127</c:v>
                </c:pt>
                <c:pt idx="136">
                  <c:v>1.749</c:v>
                </c:pt>
                <c:pt idx="137">
                  <c:v>1.554</c:v>
                </c:pt>
                <c:pt idx="138">
                  <c:v>2.672</c:v>
                </c:pt>
                <c:pt idx="139">
                  <c:v>1.184</c:v>
                </c:pt>
                <c:pt idx="140">
                  <c:v>4.812</c:v>
                </c:pt>
                <c:pt idx="141">
                  <c:v>2.355</c:v>
                </c:pt>
                <c:pt idx="142">
                  <c:v>50.996</c:v>
                </c:pt>
                <c:pt idx="143">
                  <c:v>15.238</c:v>
                </c:pt>
                <c:pt idx="144">
                  <c:v>124.196</c:v>
                </c:pt>
                <c:pt idx="145">
                  <c:v>629.463</c:v>
                </c:pt>
                <c:pt idx="146">
                  <c:v>178.98</c:v>
                </c:pt>
                <c:pt idx="147">
                  <c:v>241.13</c:v>
                </c:pt>
                <c:pt idx="148">
                  <c:v>20.161</c:v>
                </c:pt>
                <c:pt idx="149">
                  <c:v>1037.978</c:v>
                </c:pt>
                <c:pt idx="150">
                  <c:v>69.162</c:v>
                </c:pt>
                <c:pt idx="151">
                  <c:v>694.621</c:v>
                </c:pt>
                <c:pt idx="152">
                  <c:v>154.645</c:v>
                </c:pt>
                <c:pt idx="153">
                  <c:v>148.763</c:v>
                </c:pt>
                <c:pt idx="154">
                  <c:v>189.772</c:v>
                </c:pt>
                <c:pt idx="155">
                  <c:v>183.253</c:v>
                </c:pt>
                <c:pt idx="156">
                  <c:v>374.677</c:v>
                </c:pt>
                <c:pt idx="157">
                  <c:v>184.945</c:v>
                </c:pt>
                <c:pt idx="158">
                  <c:v>215.925</c:v>
                </c:pt>
                <c:pt idx="159">
                  <c:v>194.537</c:v>
                </c:pt>
                <c:pt idx="160">
                  <c:v>109.026</c:v>
                </c:pt>
                <c:pt idx="161">
                  <c:v>56.202</c:v>
                </c:pt>
                <c:pt idx="162">
                  <c:v>47.278</c:v>
                </c:pt>
                <c:pt idx="163">
                  <c:v>31.234</c:v>
                </c:pt>
                <c:pt idx="164">
                  <c:v>24.414</c:v>
                </c:pt>
                <c:pt idx="165">
                  <c:v>18.776</c:v>
                </c:pt>
                <c:pt idx="166">
                  <c:v>13.932</c:v>
                </c:pt>
                <c:pt idx="167">
                  <c:v>10.662</c:v>
                </c:pt>
                <c:pt idx="168">
                  <c:v>11.789</c:v>
                </c:pt>
                <c:pt idx="169">
                  <c:v>7.401</c:v>
                </c:pt>
                <c:pt idx="170">
                  <c:v>6.034</c:v>
                </c:pt>
                <c:pt idx="171">
                  <c:v>6.491</c:v>
                </c:pt>
                <c:pt idx="172">
                  <c:v>5.058</c:v>
                </c:pt>
                <c:pt idx="173">
                  <c:v>4.405</c:v>
                </c:pt>
                <c:pt idx="174">
                  <c:v>6.055</c:v>
                </c:pt>
                <c:pt idx="175">
                  <c:v>6.454</c:v>
                </c:pt>
                <c:pt idx="176">
                  <c:v>4.538</c:v>
                </c:pt>
                <c:pt idx="177">
                  <c:v>4.556</c:v>
                </c:pt>
                <c:pt idx="178">
                  <c:v>4.257</c:v>
                </c:pt>
                <c:pt idx="179">
                  <c:v>5.027</c:v>
                </c:pt>
                <c:pt idx="180">
                  <c:v>91.448</c:v>
                </c:pt>
                <c:pt idx="181">
                  <c:v>15.368</c:v>
                </c:pt>
                <c:pt idx="182">
                  <c:v>61.372</c:v>
                </c:pt>
                <c:pt idx="183">
                  <c:v>89.894</c:v>
                </c:pt>
                <c:pt idx="184">
                  <c:v>25.132</c:v>
                </c:pt>
                <c:pt idx="185">
                  <c:v>11.475</c:v>
                </c:pt>
                <c:pt idx="186">
                  <c:v>49.898</c:v>
                </c:pt>
                <c:pt idx="187">
                  <c:v>22.809</c:v>
                </c:pt>
                <c:pt idx="188">
                  <c:v>445.776</c:v>
                </c:pt>
                <c:pt idx="189">
                  <c:v>23.708</c:v>
                </c:pt>
                <c:pt idx="190">
                  <c:v>64.289</c:v>
                </c:pt>
                <c:pt idx="191">
                  <c:v>230.44</c:v>
                </c:pt>
                <c:pt idx="192">
                  <c:v>256.027</c:v>
                </c:pt>
                <c:pt idx="193">
                  <c:v>85.675</c:v>
                </c:pt>
                <c:pt idx="194">
                  <c:v>73.414</c:v>
                </c:pt>
                <c:pt idx="195">
                  <c:v>99.805</c:v>
                </c:pt>
                <c:pt idx="196">
                  <c:v>54.517</c:v>
                </c:pt>
                <c:pt idx="197">
                  <c:v>33.025</c:v>
                </c:pt>
                <c:pt idx="198">
                  <c:v>40.025</c:v>
                </c:pt>
                <c:pt idx="199">
                  <c:v>41.201</c:v>
                </c:pt>
                <c:pt idx="200">
                  <c:v>24.94</c:v>
                </c:pt>
                <c:pt idx="201">
                  <c:v>24.356</c:v>
                </c:pt>
                <c:pt idx="202">
                  <c:v>19.334</c:v>
                </c:pt>
                <c:pt idx="203">
                  <c:v>19.18</c:v>
                </c:pt>
                <c:pt idx="204">
                  <c:v>7.052</c:v>
                </c:pt>
                <c:pt idx="205">
                  <c:v>6.15</c:v>
                </c:pt>
                <c:pt idx="206">
                  <c:v>5.668</c:v>
                </c:pt>
                <c:pt idx="207">
                  <c:v>12.883</c:v>
                </c:pt>
                <c:pt idx="208">
                  <c:v>6.526</c:v>
                </c:pt>
                <c:pt idx="209">
                  <c:v>7.004</c:v>
                </c:pt>
                <c:pt idx="210">
                  <c:v>6.309</c:v>
                </c:pt>
                <c:pt idx="211">
                  <c:v>6.137</c:v>
                </c:pt>
                <c:pt idx="212">
                  <c:v>1.732</c:v>
                </c:pt>
                <c:pt idx="213">
                  <c:v>1.653</c:v>
                </c:pt>
                <c:pt idx="214">
                  <c:v>1.777</c:v>
                </c:pt>
                <c:pt idx="215">
                  <c:v>2.56</c:v>
                </c:pt>
                <c:pt idx="216">
                  <c:v>9.512</c:v>
                </c:pt>
                <c:pt idx="217">
                  <c:v>5.945</c:v>
                </c:pt>
                <c:pt idx="218">
                  <c:v>5.064</c:v>
                </c:pt>
                <c:pt idx="219">
                  <c:v>5.027</c:v>
                </c:pt>
                <c:pt idx="220">
                  <c:v>30.926</c:v>
                </c:pt>
                <c:pt idx="221">
                  <c:v>6.256</c:v>
                </c:pt>
                <c:pt idx="222">
                  <c:v>6.57</c:v>
                </c:pt>
                <c:pt idx="223">
                  <c:v>25.236</c:v>
                </c:pt>
                <c:pt idx="224">
                  <c:v>13.357</c:v>
                </c:pt>
                <c:pt idx="225">
                  <c:v>36.808</c:v>
                </c:pt>
                <c:pt idx="226">
                  <c:v>202.596</c:v>
                </c:pt>
                <c:pt idx="227">
                  <c:v>163.241</c:v>
                </c:pt>
                <c:pt idx="228">
                  <c:v>118.513</c:v>
                </c:pt>
                <c:pt idx="229">
                  <c:v>173.039</c:v>
                </c:pt>
                <c:pt idx="230">
                  <c:v>143.13</c:v>
                </c:pt>
                <c:pt idx="231">
                  <c:v>75.609</c:v>
                </c:pt>
                <c:pt idx="232">
                  <c:v>89.598</c:v>
                </c:pt>
                <c:pt idx="233">
                  <c:v>45.185</c:v>
                </c:pt>
                <c:pt idx="234">
                  <c:v>25.267</c:v>
                </c:pt>
                <c:pt idx="235">
                  <c:v>20.63</c:v>
                </c:pt>
                <c:pt idx="236">
                  <c:v>21.013</c:v>
                </c:pt>
                <c:pt idx="237">
                  <c:v>5.663</c:v>
                </c:pt>
                <c:pt idx="238">
                  <c:v>5.346</c:v>
                </c:pt>
                <c:pt idx="239">
                  <c:v>5.014</c:v>
                </c:pt>
                <c:pt idx="240">
                  <c:v>4.466</c:v>
                </c:pt>
                <c:pt idx="241">
                  <c:v>3.968</c:v>
                </c:pt>
                <c:pt idx="242">
                  <c:v>3.028</c:v>
                </c:pt>
                <c:pt idx="243">
                  <c:v>6.053</c:v>
                </c:pt>
                <c:pt idx="244">
                  <c:v>111.958</c:v>
                </c:pt>
                <c:pt idx="245">
                  <c:v>192.694</c:v>
                </c:pt>
                <c:pt idx="246">
                  <c:v>11.024</c:v>
                </c:pt>
                <c:pt idx="247">
                  <c:v>6.311</c:v>
                </c:pt>
                <c:pt idx="248">
                  <c:v>46.549</c:v>
                </c:pt>
                <c:pt idx="249">
                  <c:v>12.728</c:v>
                </c:pt>
                <c:pt idx="250">
                  <c:v>23.045</c:v>
                </c:pt>
                <c:pt idx="251">
                  <c:v>306.003</c:v>
                </c:pt>
                <c:pt idx="252">
                  <c:v>323.618</c:v>
                </c:pt>
                <c:pt idx="253">
                  <c:v>149.761</c:v>
                </c:pt>
                <c:pt idx="254">
                  <c:v>632.761</c:v>
                </c:pt>
                <c:pt idx="255">
                  <c:v>642.082</c:v>
                </c:pt>
                <c:pt idx="256">
                  <c:v>595.444</c:v>
                </c:pt>
                <c:pt idx="257">
                  <c:v>837.103</c:v>
                </c:pt>
                <c:pt idx="258">
                  <c:v>155.933</c:v>
                </c:pt>
                <c:pt idx="259">
                  <c:v>100.378</c:v>
                </c:pt>
                <c:pt idx="260">
                  <c:v>37.358</c:v>
                </c:pt>
                <c:pt idx="261">
                  <c:v>28.313</c:v>
                </c:pt>
                <c:pt idx="262">
                  <c:v>45.684</c:v>
                </c:pt>
                <c:pt idx="263">
                  <c:v>33.294</c:v>
                </c:pt>
                <c:pt idx="264">
                  <c:v>24.027</c:v>
                </c:pt>
                <c:pt idx="265">
                  <c:v>13.832</c:v>
                </c:pt>
                <c:pt idx="266">
                  <c:v>10.846</c:v>
                </c:pt>
                <c:pt idx="267">
                  <c:v>8.5</c:v>
                </c:pt>
                <c:pt idx="268">
                  <c:v>5.334</c:v>
                </c:pt>
                <c:pt idx="269">
                  <c:v>21.702</c:v>
                </c:pt>
                <c:pt idx="270">
                  <c:v>9.919</c:v>
                </c:pt>
                <c:pt idx="271">
                  <c:v>4.319</c:v>
                </c:pt>
                <c:pt idx="272">
                  <c:v>3.825</c:v>
                </c:pt>
                <c:pt idx="273">
                  <c:v>30574</c:v>
                </c:pt>
                <c:pt idx="274">
                  <c:v>1.636</c:v>
                </c:pt>
                <c:pt idx="275">
                  <c:v>1.606</c:v>
                </c:pt>
                <c:pt idx="276">
                  <c:v>0.883</c:v>
                </c:pt>
                <c:pt idx="277">
                  <c:v>1.322</c:v>
                </c:pt>
                <c:pt idx="278">
                  <c:v>1.682</c:v>
                </c:pt>
                <c:pt idx="279">
                  <c:v>3.546</c:v>
                </c:pt>
                <c:pt idx="280">
                  <c:v>6.432</c:v>
                </c:pt>
                <c:pt idx="281">
                  <c:v>3.367</c:v>
                </c:pt>
                <c:pt idx="282">
                  <c:v>5.362</c:v>
                </c:pt>
                <c:pt idx="283">
                  <c:v>3.88</c:v>
                </c:pt>
                <c:pt idx="284">
                  <c:v>15.965</c:v>
                </c:pt>
                <c:pt idx="285">
                  <c:v>2.725</c:v>
                </c:pt>
                <c:pt idx="286">
                  <c:v>15.307</c:v>
                </c:pt>
                <c:pt idx="287">
                  <c:v>28.4</c:v>
                </c:pt>
                <c:pt idx="288">
                  <c:v>48.497</c:v>
                </c:pt>
                <c:pt idx="289">
                  <c:v>136.446</c:v>
                </c:pt>
                <c:pt idx="290">
                  <c:v>58.285</c:v>
                </c:pt>
                <c:pt idx="291">
                  <c:v>204.82</c:v>
                </c:pt>
                <c:pt idx="292">
                  <c:v>226.94</c:v>
                </c:pt>
                <c:pt idx="293">
                  <c:v>398.837</c:v>
                </c:pt>
                <c:pt idx="294">
                  <c:v>359.81</c:v>
                </c:pt>
                <c:pt idx="295">
                  <c:v>55.023</c:v>
                </c:pt>
                <c:pt idx="296">
                  <c:v>64.942</c:v>
                </c:pt>
                <c:pt idx="297">
                  <c:v>16.428</c:v>
                </c:pt>
                <c:pt idx="298">
                  <c:v>11.891</c:v>
                </c:pt>
                <c:pt idx="299">
                  <c:v>14.033</c:v>
                </c:pt>
                <c:pt idx="300">
                  <c:v>10.583</c:v>
                </c:pt>
                <c:pt idx="301">
                  <c:v>14.263</c:v>
                </c:pt>
                <c:pt idx="302">
                  <c:v>4.999</c:v>
                </c:pt>
                <c:pt idx="303">
                  <c:v>2.8</c:v>
                </c:pt>
                <c:pt idx="304">
                  <c:v>2.648</c:v>
                </c:pt>
                <c:pt idx="305">
                  <c:v>2.56</c:v>
                </c:pt>
                <c:pt idx="306">
                  <c:v>4.604</c:v>
                </c:pt>
                <c:pt idx="307">
                  <c:v>2.428</c:v>
                </c:pt>
                <c:pt idx="308">
                  <c:v>14.263</c:v>
                </c:pt>
                <c:pt idx="309">
                  <c:v>51.054</c:v>
                </c:pt>
                <c:pt idx="310">
                  <c:v>15.644</c:v>
                </c:pt>
                <c:pt idx="311">
                  <c:v>4.016</c:v>
                </c:pt>
                <c:pt idx="312">
                  <c:v>181.086</c:v>
                </c:pt>
                <c:pt idx="313">
                  <c:v>130.894</c:v>
                </c:pt>
                <c:pt idx="314">
                  <c:v>61.15</c:v>
                </c:pt>
                <c:pt idx="315">
                  <c:v>1160.131</c:v>
                </c:pt>
                <c:pt idx="316">
                  <c:v>800.531</c:v>
                </c:pt>
                <c:pt idx="317">
                  <c:v>380.316</c:v>
                </c:pt>
                <c:pt idx="318">
                  <c:v>451.483</c:v>
                </c:pt>
                <c:pt idx="319">
                  <c:v>225.651</c:v>
                </c:pt>
                <c:pt idx="320">
                  <c:v>124.194</c:v>
                </c:pt>
                <c:pt idx="321">
                  <c:v>74.467</c:v>
                </c:pt>
                <c:pt idx="322">
                  <c:v>36.288</c:v>
                </c:pt>
                <c:pt idx="323">
                  <c:v>34.458</c:v>
                </c:pt>
                <c:pt idx="324">
                  <c:v>35.261</c:v>
                </c:pt>
                <c:pt idx="325">
                  <c:v>30.272</c:v>
                </c:pt>
                <c:pt idx="326">
                  <c:v>12.159</c:v>
                </c:pt>
                <c:pt idx="327">
                  <c:v>11.541</c:v>
                </c:pt>
                <c:pt idx="328">
                  <c:v>6.412</c:v>
                </c:pt>
                <c:pt idx="329">
                  <c:v>5.436</c:v>
                </c:pt>
                <c:pt idx="330">
                  <c:v>4.242</c:v>
                </c:pt>
                <c:pt idx="331">
                  <c:v>3.422</c:v>
                </c:pt>
                <c:pt idx="332">
                  <c:v>4.422</c:v>
                </c:pt>
                <c:pt idx="333">
                  <c:v>6.616</c:v>
                </c:pt>
                <c:pt idx="334">
                  <c:v>2.868</c:v>
                </c:pt>
                <c:pt idx="335">
                  <c:v>49.951</c:v>
                </c:pt>
                <c:pt idx="336">
                  <c:v>95.673</c:v>
                </c:pt>
                <c:pt idx="337">
                  <c:v>121.88</c:v>
                </c:pt>
                <c:pt idx="338">
                  <c:v>112.652</c:v>
                </c:pt>
                <c:pt idx="339">
                  <c:v>18.023</c:v>
                </c:pt>
                <c:pt idx="340">
                  <c:v>103.168</c:v>
                </c:pt>
                <c:pt idx="341">
                  <c:v>727.058</c:v>
                </c:pt>
                <c:pt idx="342">
                  <c:v>631.151</c:v>
                </c:pt>
                <c:pt idx="343">
                  <c:v>428.743</c:v>
                </c:pt>
                <c:pt idx="344">
                  <c:v>65.079</c:v>
                </c:pt>
                <c:pt idx="345">
                  <c:v>95.538</c:v>
                </c:pt>
                <c:pt idx="346">
                  <c:v>68.79</c:v>
                </c:pt>
                <c:pt idx="347">
                  <c:v>300.801</c:v>
                </c:pt>
                <c:pt idx="348">
                  <c:v>312.3</c:v>
                </c:pt>
                <c:pt idx="349">
                  <c:v>286.862</c:v>
                </c:pt>
                <c:pt idx="350">
                  <c:v>340.157</c:v>
                </c:pt>
                <c:pt idx="351">
                  <c:v>265.822</c:v>
                </c:pt>
                <c:pt idx="352">
                  <c:v>138.271</c:v>
                </c:pt>
                <c:pt idx="353">
                  <c:v>55.665</c:v>
                </c:pt>
                <c:pt idx="354">
                  <c:v>21.098</c:v>
                </c:pt>
                <c:pt idx="355">
                  <c:v>18.892</c:v>
                </c:pt>
                <c:pt idx="356">
                  <c:v>14.89</c:v>
                </c:pt>
                <c:pt idx="357">
                  <c:v>11.785</c:v>
                </c:pt>
                <c:pt idx="358">
                  <c:v>10.397</c:v>
                </c:pt>
                <c:pt idx="359">
                  <c:v>13.505</c:v>
                </c:pt>
                <c:pt idx="360">
                  <c:v>5.855</c:v>
                </c:pt>
                <c:pt idx="361">
                  <c:v>4.03</c:v>
                </c:pt>
                <c:pt idx="362">
                  <c:v>4.416</c:v>
                </c:pt>
                <c:pt idx="363">
                  <c:v>9.877</c:v>
                </c:pt>
                <c:pt idx="364">
                  <c:v>2.365</c:v>
                </c:pt>
                <c:pt idx="365">
                  <c:v>2.232</c:v>
                </c:pt>
                <c:pt idx="366">
                  <c:v>9.416</c:v>
                </c:pt>
                <c:pt idx="367">
                  <c:v>23.777</c:v>
                </c:pt>
                <c:pt idx="368">
                  <c:v>16.56</c:v>
                </c:pt>
                <c:pt idx="369">
                  <c:v>12.556</c:v>
                </c:pt>
                <c:pt idx="370">
                  <c:v>15.162</c:v>
                </c:pt>
                <c:pt idx="371">
                  <c:v>17.078</c:v>
                </c:pt>
                <c:pt idx="372">
                  <c:v>60.418</c:v>
                </c:pt>
                <c:pt idx="373">
                  <c:v>115.319</c:v>
                </c:pt>
                <c:pt idx="374">
                  <c:v>56.498</c:v>
                </c:pt>
                <c:pt idx="375">
                  <c:v>98.618</c:v>
                </c:pt>
                <c:pt idx="376">
                  <c:v>232.746</c:v>
                </c:pt>
                <c:pt idx="377">
                  <c:v>571.178</c:v>
                </c:pt>
                <c:pt idx="378">
                  <c:v>259.246</c:v>
                </c:pt>
                <c:pt idx="379">
                  <c:v>216.867</c:v>
                </c:pt>
                <c:pt idx="380">
                  <c:v>175.079</c:v>
                </c:pt>
                <c:pt idx="381">
                  <c:v>263.242</c:v>
                </c:pt>
                <c:pt idx="382">
                  <c:v>637.373</c:v>
                </c:pt>
                <c:pt idx="383">
                  <c:v>154.156</c:v>
                </c:pt>
                <c:pt idx="384">
                  <c:v>60</c:v>
                </c:pt>
                <c:pt idx="385">
                  <c:v>117.572</c:v>
                </c:pt>
                <c:pt idx="386">
                  <c:v>31.078</c:v>
                </c:pt>
                <c:pt idx="387">
                  <c:v>40.442</c:v>
                </c:pt>
                <c:pt idx="388">
                  <c:v>35.529</c:v>
                </c:pt>
                <c:pt idx="389">
                  <c:v>11.472</c:v>
                </c:pt>
                <c:pt idx="390">
                  <c:v>12.936</c:v>
                </c:pt>
                <c:pt idx="391">
                  <c:v>8.009</c:v>
                </c:pt>
                <c:pt idx="392">
                  <c:v>7.495</c:v>
                </c:pt>
                <c:pt idx="393">
                  <c:v>9.72</c:v>
                </c:pt>
                <c:pt idx="394">
                  <c:v>11.378</c:v>
                </c:pt>
                <c:pt idx="395">
                  <c:v>3.368</c:v>
                </c:pt>
                <c:pt idx="396">
                  <c:v>2.203</c:v>
                </c:pt>
                <c:pt idx="397">
                  <c:v>2.612</c:v>
                </c:pt>
                <c:pt idx="398">
                  <c:v>1.634</c:v>
                </c:pt>
                <c:pt idx="399">
                  <c:v>2.172</c:v>
                </c:pt>
                <c:pt idx="400">
                  <c:v>1.727</c:v>
                </c:pt>
                <c:pt idx="401">
                  <c:v>1.666</c:v>
                </c:pt>
                <c:pt idx="402">
                  <c:v>1.011</c:v>
                </c:pt>
                <c:pt idx="403">
                  <c:v>7.722</c:v>
                </c:pt>
                <c:pt idx="404">
                  <c:v>4.006</c:v>
                </c:pt>
                <c:pt idx="405">
                  <c:v>2.66</c:v>
                </c:pt>
                <c:pt idx="406">
                  <c:v>1.176</c:v>
                </c:pt>
                <c:pt idx="407">
                  <c:v>0.528</c:v>
                </c:pt>
                <c:pt idx="408">
                  <c:v>0.61</c:v>
                </c:pt>
                <c:pt idx="409">
                  <c:v>1.244</c:v>
                </c:pt>
                <c:pt idx="410">
                  <c:v>364.13</c:v>
                </c:pt>
                <c:pt idx="411">
                  <c:v>392.854</c:v>
                </c:pt>
                <c:pt idx="412">
                  <c:v>502.085</c:v>
                </c:pt>
                <c:pt idx="413">
                  <c:v>764.196</c:v>
                </c:pt>
                <c:pt idx="414">
                  <c:v>137.892</c:v>
                </c:pt>
                <c:pt idx="415">
                  <c:v>53.273</c:v>
                </c:pt>
                <c:pt idx="416">
                  <c:v>53.604</c:v>
                </c:pt>
                <c:pt idx="417">
                  <c:v>17.563</c:v>
                </c:pt>
                <c:pt idx="418">
                  <c:v>13.169</c:v>
                </c:pt>
                <c:pt idx="419">
                  <c:v>10.177</c:v>
                </c:pt>
                <c:pt idx="420">
                  <c:v>5.712</c:v>
                </c:pt>
                <c:pt idx="421">
                  <c:v>3.709</c:v>
                </c:pt>
                <c:pt idx="422">
                  <c:v>2.728</c:v>
                </c:pt>
                <c:pt idx="423">
                  <c:v>2.247</c:v>
                </c:pt>
                <c:pt idx="424">
                  <c:v>0.847</c:v>
                </c:pt>
                <c:pt idx="425">
                  <c:v>0.14</c:v>
                </c:pt>
                <c:pt idx="426">
                  <c:v>0.329</c:v>
                </c:pt>
                <c:pt idx="427">
                  <c:v>0.722</c:v>
                </c:pt>
                <c:pt idx="428">
                  <c:v>0.349</c:v>
                </c:pt>
                <c:pt idx="429">
                  <c:v>1.465</c:v>
                </c:pt>
                <c:pt idx="430">
                  <c:v>1.598</c:v>
                </c:pt>
                <c:pt idx="431">
                  <c:v>2.075</c:v>
                </c:pt>
                <c:pt idx="432">
                  <c:v>5.649</c:v>
                </c:pt>
                <c:pt idx="433">
                  <c:v>56.098</c:v>
                </c:pt>
                <c:pt idx="434">
                  <c:v>3.843</c:v>
                </c:pt>
                <c:pt idx="435">
                  <c:v>16.674</c:v>
                </c:pt>
                <c:pt idx="436">
                  <c:v>26.092</c:v>
                </c:pt>
                <c:pt idx="437">
                  <c:v>243.296</c:v>
                </c:pt>
                <c:pt idx="438">
                  <c:v>55.136</c:v>
                </c:pt>
                <c:pt idx="439">
                  <c:v>30.997</c:v>
                </c:pt>
                <c:pt idx="440">
                  <c:v>39.754</c:v>
                </c:pt>
                <c:pt idx="441">
                  <c:v>426.097</c:v>
                </c:pt>
                <c:pt idx="442">
                  <c:v>184.023</c:v>
                </c:pt>
                <c:pt idx="443">
                  <c:v>146.8</c:v>
                </c:pt>
                <c:pt idx="444">
                  <c:v>39.931</c:v>
                </c:pt>
                <c:pt idx="445">
                  <c:v>42.514</c:v>
                </c:pt>
                <c:pt idx="446">
                  <c:v>38.941</c:v>
                </c:pt>
                <c:pt idx="447">
                  <c:v>17.039</c:v>
                </c:pt>
                <c:pt idx="448">
                  <c:v>11.603</c:v>
                </c:pt>
                <c:pt idx="449">
                  <c:v>12.817</c:v>
                </c:pt>
                <c:pt idx="450">
                  <c:v>19.468</c:v>
                </c:pt>
                <c:pt idx="451">
                  <c:v>7.861</c:v>
                </c:pt>
                <c:pt idx="452">
                  <c:v>4.286</c:v>
                </c:pt>
                <c:pt idx="453">
                  <c:v>2.711</c:v>
                </c:pt>
                <c:pt idx="454">
                  <c:v>1.495</c:v>
                </c:pt>
                <c:pt idx="455">
                  <c:v>4.286</c:v>
                </c:pt>
                <c:pt idx="456">
                  <c:v>2.711</c:v>
                </c:pt>
                <c:pt idx="457">
                  <c:v>1.495</c:v>
                </c:pt>
                <c:pt idx="458">
                  <c:v>1.227</c:v>
                </c:pt>
                <c:pt idx="459">
                  <c:v>1.776</c:v>
                </c:pt>
                <c:pt idx="460">
                  <c:v>0.825</c:v>
                </c:pt>
                <c:pt idx="461">
                  <c:v>1.048</c:v>
                </c:pt>
              </c:numCache>
            </c:numRef>
          </c:xVal>
          <c:yVal>
            <c:numRef>
              <c:f>DATA!$H$9:$H$471</c:f>
              <c:numCache>
                <c:ptCount val="463"/>
                <c:pt idx="0">
                  <c:v>557.649792</c:v>
                </c:pt>
                <c:pt idx="1">
                  <c:v>806.76085536</c:v>
                </c:pt>
                <c:pt idx="2">
                  <c:v>5121.996595200001</c:v>
                </c:pt>
                <c:pt idx="3">
                  <c:v>45.850492627200005</c:v>
                </c:pt>
                <c:pt idx="4">
                  <c:v>190.864958688</c:v>
                </c:pt>
                <c:pt idx="5">
                  <c:v>5597.613696095999</c:v>
                </c:pt>
                <c:pt idx="6">
                  <c:v>156.0245899104</c:v>
                </c:pt>
                <c:pt idx="7">
                  <c:v>652.1462991359999</c:v>
                </c:pt>
                <c:pt idx="8">
                  <c:v>70.14935854080001</c:v>
                </c:pt>
                <c:pt idx="9">
                  <c:v>15632.035973971198</c:v>
                </c:pt>
                <c:pt idx="10">
                  <c:v>614.3423832000001</c:v>
                </c:pt>
                <c:pt idx="11">
                  <c:v>25.614233424000002</c:v>
                </c:pt>
                <c:pt idx="12">
                  <c:v>138.1139705088</c:v>
                </c:pt>
                <c:pt idx="13">
                  <c:v>140.77673124480003</c:v>
                </c:pt>
                <c:pt idx="14">
                  <c:v>7741.9988358912</c:v>
                </c:pt>
                <c:pt idx="15">
                  <c:v>3284.4495276</c:v>
                </c:pt>
                <c:pt idx="16">
                  <c:v>815.7502098144</c:v>
                </c:pt>
                <c:pt idx="17">
                  <c:v>47503.78898578561</c:v>
                </c:pt>
                <c:pt idx="18">
                  <c:v>8983.458613872002</c:v>
                </c:pt>
                <c:pt idx="19">
                  <c:v>474.48645696000006</c:v>
                </c:pt>
                <c:pt idx="20">
                  <c:v>951.1128435167999</c:v>
                </c:pt>
                <c:pt idx="21">
                  <c:v>378.908556912</c:v>
                </c:pt>
                <c:pt idx="22">
                  <c:v>211.98207559679997</c:v>
                </c:pt>
                <c:pt idx="23">
                  <c:v>79.01764415999999</c:v>
                </c:pt>
                <c:pt idx="24">
                  <c:v>45.07476336</c:v>
                </c:pt>
                <c:pt idx="25">
                  <c:v>11.706265785600001</c:v>
                </c:pt>
                <c:pt idx="26">
                  <c:v>3.4411405824000005</c:v>
                </c:pt>
                <c:pt idx="27">
                  <c:v>2.6079600384</c:v>
                </c:pt>
                <c:pt idx="28">
                  <c:v>13.758858892800001</c:v>
                </c:pt>
                <c:pt idx="29">
                  <c:v>14.3875185408</c:v>
                </c:pt>
                <c:pt idx="30">
                  <c:v>19.169528774399996</c:v>
                </c:pt>
                <c:pt idx="31">
                  <c:v>5.118061190400001</c:v>
                </c:pt>
                <c:pt idx="32">
                  <c:v>3.8419744607999995</c:v>
                </c:pt>
                <c:pt idx="33">
                  <c:v>1.6929774720000001</c:v>
                </c:pt>
                <c:pt idx="34">
                  <c:v>2.3831184960000003</c:v>
                </c:pt>
                <c:pt idx="35">
                  <c:v>0.6104681856</c:v>
                </c:pt>
                <c:pt idx="36">
                  <c:v>0.28055808</c:v>
                </c:pt>
                <c:pt idx="37">
                  <c:v>14.587368192</c:v>
                </c:pt>
                <c:pt idx="38">
                  <c:v>17.573120208</c:v>
                </c:pt>
                <c:pt idx="39">
                  <c:v>868.853875536</c:v>
                </c:pt>
                <c:pt idx="40">
                  <c:v>15.272830137600003</c:v>
                </c:pt>
                <c:pt idx="41">
                  <c:v>37.202377824</c:v>
                </c:pt>
                <c:pt idx="42">
                  <c:v>1543.2132512160001</c:v>
                </c:pt>
                <c:pt idx="43">
                  <c:v>10536.8365857024</c:v>
                </c:pt>
                <c:pt idx="44">
                  <c:v>559.257910272</c:v>
                </c:pt>
                <c:pt idx="45">
                  <c:v>235.3119019776</c:v>
                </c:pt>
                <c:pt idx="46">
                  <c:v>322.901894016</c:v>
                </c:pt>
                <c:pt idx="47">
                  <c:v>1774.5329608703998</c:v>
                </c:pt>
                <c:pt idx="48">
                  <c:v>3028.8170037311997</c:v>
                </c:pt>
                <c:pt idx="49">
                  <c:v>17318.5541798976</c:v>
                </c:pt>
                <c:pt idx="50">
                  <c:v>129305.21921856</c:v>
                </c:pt>
                <c:pt idx="51">
                  <c:v>2429.2731169728004</c:v>
                </c:pt>
                <c:pt idx="52">
                  <c:v>21283.628760575997</c:v>
                </c:pt>
                <c:pt idx="53">
                  <c:v>257821.96959066243</c:v>
                </c:pt>
                <c:pt idx="54">
                  <c:v>3042.3252138048</c:v>
                </c:pt>
                <c:pt idx="55">
                  <c:v>31307.312286076038</c:v>
                </c:pt>
                <c:pt idx="56">
                  <c:v>676.0195662971521</c:v>
                </c:pt>
                <c:pt idx="57">
                  <c:v>10251.24084660672</c:v>
                </c:pt>
                <c:pt idx="58">
                  <c:v>1541.0359853945283</c:v>
                </c:pt>
                <c:pt idx="59">
                  <c:v>628.0901319052799</c:v>
                </c:pt>
                <c:pt idx="60">
                  <c:v>52.46054663328001</c:v>
                </c:pt>
                <c:pt idx="61">
                  <c:v>24.919512028992003</c:v>
                </c:pt>
                <c:pt idx="62">
                  <c:v>35.96076152928</c:v>
                </c:pt>
                <c:pt idx="63">
                  <c:v>54.504427722624</c:v>
                </c:pt>
                <c:pt idx="64">
                  <c:v>3.8521926832319995</c:v>
                </c:pt>
                <c:pt idx="65">
                  <c:v>14.462486490816001</c:v>
                </c:pt>
                <c:pt idx="66">
                  <c:v>10.23301364256</c:v>
                </c:pt>
                <c:pt idx="67">
                  <c:v>3.259703597472001</c:v>
                </c:pt>
                <c:pt idx="68">
                  <c:v>8.459719976448001</c:v>
                </c:pt>
                <c:pt idx="69">
                  <c:v>1.6987405276800003</c:v>
                </c:pt>
                <c:pt idx="70">
                  <c:v>5.264457696576001</c:v>
                </c:pt>
                <c:pt idx="71">
                  <c:v>3.145438722816</c:v>
                </c:pt>
                <c:pt idx="72">
                  <c:v>12.570543281664001</c:v>
                </c:pt>
                <c:pt idx="73">
                  <c:v>16.272092187360002</c:v>
                </c:pt>
                <c:pt idx="74">
                  <c:v>14.168375813952002</c:v>
                </c:pt>
                <c:pt idx="75">
                  <c:v>15.863493620736003</c:v>
                </c:pt>
                <c:pt idx="76">
                  <c:v>48.1835842056</c:v>
                </c:pt>
                <c:pt idx="77">
                  <c:v>434.79908027481605</c:v>
                </c:pt>
                <c:pt idx="78">
                  <c:v>64.52115687446401</c:v>
                </c:pt>
                <c:pt idx="79">
                  <c:v>151.10503420320003</c:v>
                </c:pt>
                <c:pt idx="80">
                  <c:v>119.98577667283203</c:v>
                </c:pt>
                <c:pt idx="81">
                  <c:v>53.67498762988801</c:v>
                </c:pt>
                <c:pt idx="82">
                  <c:v>7.944025152672</c:v>
                </c:pt>
                <c:pt idx="83">
                  <c:v>367.6443726412801</c:v>
                </c:pt>
                <c:pt idx="84">
                  <c:v>4.871742481728001</c:v>
                </c:pt>
                <c:pt idx="85">
                  <c:v>98.97367690425601</c:v>
                </c:pt>
                <c:pt idx="86">
                  <c:v>2643.7355245304643</c:v>
                </c:pt>
                <c:pt idx="87">
                  <c:v>188.33881447814403</c:v>
                </c:pt>
                <c:pt idx="88">
                  <c:v>1073.211011097984</c:v>
                </c:pt>
                <c:pt idx="89">
                  <c:v>630.497013696</c:v>
                </c:pt>
                <c:pt idx="90">
                  <c:v>3730.1552615856144</c:v>
                </c:pt>
                <c:pt idx="91">
                  <c:v>1326.9698408586241</c:v>
                </c:pt>
                <c:pt idx="92">
                  <c:v>255.94376866790404</c:v>
                </c:pt>
                <c:pt idx="93">
                  <c:v>146.485083192768</c:v>
                </c:pt>
                <c:pt idx="94">
                  <c:v>173.17248918422402</c:v>
                </c:pt>
                <c:pt idx="95">
                  <c:v>142.269412663296</c:v>
                </c:pt>
                <c:pt idx="96">
                  <c:v>120.311486247456</c:v>
                </c:pt>
                <c:pt idx="97">
                  <c:v>23.04898386192</c:v>
                </c:pt>
                <c:pt idx="98">
                  <c:v>25.2996814944</c:v>
                </c:pt>
                <c:pt idx="99">
                  <c:v>29.479909976064004</c:v>
                </c:pt>
                <c:pt idx="100">
                  <c:v>5.042586825216</c:v>
                </c:pt>
                <c:pt idx="101">
                  <c:v>8.22797391456</c:v>
                </c:pt>
                <c:pt idx="102">
                  <c:v>35.255142643103994</c:v>
                </c:pt>
                <c:pt idx="103">
                  <c:v>11.638656336383999</c:v>
                </c:pt>
                <c:pt idx="104">
                  <c:v>1.3669734769920001</c:v>
                </c:pt>
                <c:pt idx="105">
                  <c:v>1.4155512952320004</c:v>
                </c:pt>
                <c:pt idx="106">
                  <c:v>5.44906501344</c:v>
                </c:pt>
                <c:pt idx="107">
                  <c:v>4.707670285440001</c:v>
                </c:pt>
                <c:pt idx="108">
                  <c:v>30.524967142848002</c:v>
                </c:pt>
                <c:pt idx="109">
                  <c:v>1322.4757019474882</c:v>
                </c:pt>
                <c:pt idx="110">
                  <c:v>2151.1650672279357</c:v>
                </c:pt>
                <c:pt idx="111">
                  <c:v>15.026119720992002</c:v>
                </c:pt>
                <c:pt idx="112">
                  <c:v>1.1213438342400004</c:v>
                </c:pt>
                <c:pt idx="113">
                  <c:v>1.0546501337279999</c:v>
                </c:pt>
                <c:pt idx="114">
                  <c:v>696.0032577106562</c:v>
                </c:pt>
                <c:pt idx="115">
                  <c:v>3565.3415757969606</c:v>
                </c:pt>
                <c:pt idx="116">
                  <c:v>4152.795943562496</c:v>
                </c:pt>
                <c:pt idx="117">
                  <c:v>15489.026305978754</c:v>
                </c:pt>
                <c:pt idx="118">
                  <c:v>6303.969847781281</c:v>
                </c:pt>
                <c:pt idx="119">
                  <c:v>7901.40483648</c:v>
                </c:pt>
                <c:pt idx="120">
                  <c:v>1572.7208675328</c:v>
                </c:pt>
                <c:pt idx="121">
                  <c:v>3301.460821982304</c:v>
                </c:pt>
                <c:pt idx="122">
                  <c:v>1977.2477743487043</c:v>
                </c:pt>
                <c:pt idx="123">
                  <c:v>210.042734393376</c:v>
                </c:pt>
                <c:pt idx="124">
                  <c:v>73.357005255552</c:v>
                </c:pt>
                <c:pt idx="125">
                  <c:v>136.205140833792</c:v>
                </c:pt>
                <c:pt idx="126">
                  <c:v>67.582758491136</c:v>
                </c:pt>
                <c:pt idx="127">
                  <c:v>30.185199564480005</c:v>
                </c:pt>
                <c:pt idx="128">
                  <c:v>18.206695872</c:v>
                </c:pt>
                <c:pt idx="129">
                  <c:v>6.939819403776001</c:v>
                </c:pt>
                <c:pt idx="130">
                  <c:v>10.814638385088</c:v>
                </c:pt>
                <c:pt idx="131">
                  <c:v>10.757836972800003</c:v>
                </c:pt>
                <c:pt idx="132">
                  <c:v>3.56709048048</c:v>
                </c:pt>
                <c:pt idx="133">
                  <c:v>6.690564426528001</c:v>
                </c:pt>
                <c:pt idx="134">
                  <c:v>13.277778440256002</c:v>
                </c:pt>
                <c:pt idx="135">
                  <c:v>1.595425319136</c:v>
                </c:pt>
                <c:pt idx="136">
                  <c:v>1.221961489056</c:v>
                </c:pt>
                <c:pt idx="138">
                  <c:v>8.024758345728003</c:v>
                </c:pt>
                <c:pt idx="139">
                  <c:v>3.0963839938560005</c:v>
                </c:pt>
                <c:pt idx="140">
                  <c:v>7.853508752256</c:v>
                </c:pt>
                <c:pt idx="141">
                  <c:v>38.905774636320004</c:v>
                </c:pt>
                <c:pt idx="142">
                  <c:v>850.7398120911362</c:v>
                </c:pt>
                <c:pt idx="143">
                  <c:v>246.327329016</c:v>
                </c:pt>
                <c:pt idx="144">
                  <c:v>10443.992290018561</c:v>
                </c:pt>
                <c:pt idx="145">
                  <c:v>60109.95805196256</c:v>
                </c:pt>
                <c:pt idx="146">
                  <c:v>10860.8613244992</c:v>
                </c:pt>
                <c:pt idx="147">
                  <c:v>16177.108578370562</c:v>
                </c:pt>
                <c:pt idx="148">
                  <c:v>205.91030517148803</c:v>
                </c:pt>
                <c:pt idx="149">
                  <c:v>90984.20436059848</c:v>
                </c:pt>
                <c:pt idx="150">
                  <c:v>811.144918537344</c:v>
                </c:pt>
                <c:pt idx="151">
                  <c:v>61326.39926074119</c:v>
                </c:pt>
                <c:pt idx="152">
                  <c:v>3658.5461447899206</c:v>
                </c:pt>
                <c:pt idx="153">
                  <c:v>3825.940255388352</c:v>
                </c:pt>
                <c:pt idx="154">
                  <c:v>6749.207057476224</c:v>
                </c:pt>
                <c:pt idx="155">
                  <c:v>5796.231174701857</c:v>
                </c:pt>
                <c:pt idx="156">
                  <c:v>23578.53222436618</c:v>
                </c:pt>
                <c:pt idx="157">
                  <c:v>11330.64336362688</c:v>
                </c:pt>
                <c:pt idx="158">
                  <c:v>4460.3628839208</c:v>
                </c:pt>
                <c:pt idx="159">
                  <c:v>836.091838366848</c:v>
                </c:pt>
                <c:pt idx="160">
                  <c:v>1870.633886046912</c:v>
                </c:pt>
                <c:pt idx="161">
                  <c:v>389.484602549568</c:v>
                </c:pt>
                <c:pt idx="162">
                  <c:v>156.24223752614398</c:v>
                </c:pt>
                <c:pt idx="163">
                  <c:v>75.18878462188802</c:v>
                </c:pt>
                <c:pt idx="164">
                  <c:v>21.123564673536002</c:v>
                </c:pt>
                <c:pt idx="165">
                  <c:v>62.91756667929601</c:v>
                </c:pt>
                <c:pt idx="166">
                  <c:v>60.843445653888004</c:v>
                </c:pt>
                <c:pt idx="167">
                  <c:v>19.101866219712</c:v>
                </c:pt>
                <c:pt idx="168">
                  <c:v>4.5992627527679995</c:v>
                </c:pt>
                <c:pt idx="169">
                  <c:v>1.6215827832000003</c:v>
                </c:pt>
                <c:pt idx="170">
                  <c:v>0.36599637312</c:v>
                </c:pt>
                <c:pt idx="171">
                  <c:v>7.303911653376001</c:v>
                </c:pt>
                <c:pt idx="172">
                  <c:v>3.009908813184</c:v>
                </c:pt>
                <c:pt idx="173">
                  <c:v>4.09657049856</c:v>
                </c:pt>
                <c:pt idx="174">
                  <c:v>19.864107597599997</c:v>
                </c:pt>
                <c:pt idx="175">
                  <c:v>14.609885516352001</c:v>
                </c:pt>
                <c:pt idx="176">
                  <c:v>14.83233755328</c:v>
                </c:pt>
                <c:pt idx="177">
                  <c:v>72.434670811776</c:v>
                </c:pt>
                <c:pt idx="178">
                  <c:v>87.31042784006401</c:v>
                </c:pt>
                <c:pt idx="179">
                  <c:v>72.216458192736</c:v>
                </c:pt>
                <c:pt idx="180">
                  <c:v>716.540034373632</c:v>
                </c:pt>
                <c:pt idx="181">
                  <c:v>116.08294681036803</c:v>
                </c:pt>
                <c:pt idx="182">
                  <c:v>627.687418793472</c:v>
                </c:pt>
                <c:pt idx="183">
                  <c:v>3723.9468303744006</c:v>
                </c:pt>
                <c:pt idx="184">
                  <c:v>807.6305641881601</c:v>
                </c:pt>
                <c:pt idx="185">
                  <c:v>714.0677063759999</c:v>
                </c:pt>
                <c:pt idx="186">
                  <c:v>2264.3644794197767</c:v>
                </c:pt>
                <c:pt idx="187">
                  <c:v>756.3438919609921</c:v>
                </c:pt>
                <c:pt idx="188">
                  <c:v>12680.374587001343</c:v>
                </c:pt>
                <c:pt idx="189">
                  <c:v>593.8690972412159</c:v>
                </c:pt>
                <c:pt idx="190">
                  <c:v>2332.233076017312</c:v>
                </c:pt>
                <c:pt idx="191">
                  <c:v>9287.112509902083</c:v>
                </c:pt>
                <c:pt idx="192">
                  <c:v>14559.719742237312</c:v>
                </c:pt>
                <c:pt idx="193">
                  <c:v>4771.420489296001</c:v>
                </c:pt>
                <c:pt idx="194">
                  <c:v>4386.254859448704</c:v>
                </c:pt>
                <c:pt idx="195">
                  <c:v>655.73692987536</c:v>
                </c:pt>
                <c:pt idx="196">
                  <c:v>1223.8243633486081</c:v>
                </c:pt>
                <c:pt idx="197">
                  <c:v>198.7594269696</c:v>
                </c:pt>
                <c:pt idx="198">
                  <c:v>204.49569798</c:v>
                </c:pt>
                <c:pt idx="199">
                  <c:v>317.39976003628806</c:v>
                </c:pt>
                <c:pt idx="200">
                  <c:v>148.16414257920002</c:v>
                </c:pt>
                <c:pt idx="201">
                  <c:v>32.014382951808</c:v>
                </c:pt>
                <c:pt idx="202">
                  <c:v>23.297354305343998</c:v>
                </c:pt>
                <c:pt idx="203">
                  <c:v>39.89408391359999</c:v>
                </c:pt>
                <c:pt idx="204">
                  <c:v>127.981552537728</c:v>
                </c:pt>
                <c:pt idx="205">
                  <c:v>116.81417177280001</c:v>
                </c:pt>
                <c:pt idx="206">
                  <c:v>85.770166420224</c:v>
                </c:pt>
                <c:pt idx="207">
                  <c:v>325.90067013129595</c:v>
                </c:pt>
                <c:pt idx="208">
                  <c:v>108.915933028032</c:v>
                </c:pt>
                <c:pt idx="209">
                  <c:v>22.758703017983997</c:v>
                </c:pt>
                <c:pt idx="210">
                  <c:v>2.0388630761280004</c:v>
                </c:pt>
                <c:pt idx="211">
                  <c:v>7.983245260799999</c:v>
                </c:pt>
                <c:pt idx="213">
                  <c:v>3.190973204736</c:v>
                </c:pt>
                <c:pt idx="214">
                  <c:v>7.618017594528</c:v>
                </c:pt>
                <c:pt idx="215">
                  <c:v>7.210128752640002</c:v>
                </c:pt>
                <c:pt idx="216">
                  <c:v>31.246826858496</c:v>
                </c:pt>
                <c:pt idx="217">
                  <c:v>11.167977942720004</c:v>
                </c:pt>
                <c:pt idx="218">
                  <c:v>19.408920979968</c:v>
                </c:pt>
                <c:pt idx="219">
                  <c:v>84.99254426784</c:v>
                </c:pt>
                <c:pt idx="220">
                  <c:v>693.7592696415361</c:v>
                </c:pt>
                <c:pt idx="221">
                  <c:v>103.97670310195203</c:v>
                </c:pt>
                <c:pt idx="222">
                  <c:v>17.86078320192</c:v>
                </c:pt>
                <c:pt idx="223">
                  <c:v>1428.9827704185604</c:v>
                </c:pt>
                <c:pt idx="224">
                  <c:v>303.64502037465604</c:v>
                </c:pt>
                <c:pt idx="225">
                  <c:v>302.539131030528</c:v>
                </c:pt>
                <c:pt idx="226">
                  <c:v>10527.453918244226</c:v>
                </c:pt>
                <c:pt idx="227">
                  <c:v>861.6334397523841</c:v>
                </c:pt>
                <c:pt idx="228">
                  <c:v>4240.69563208176</c:v>
                </c:pt>
                <c:pt idx="229">
                  <c:v>2955.9927333542396</c:v>
                </c:pt>
                <c:pt idx="230">
                  <c:v>2303.87300069472</c:v>
                </c:pt>
                <c:pt idx="231">
                  <c:v>2087.965602398592</c:v>
                </c:pt>
                <c:pt idx="232">
                  <c:v>1716.42718005408</c:v>
                </c:pt>
                <c:pt idx="233">
                  <c:v>135.35603128656</c:v>
                </c:pt>
                <c:pt idx="234">
                  <c:v>116.969903284608</c:v>
                </c:pt>
                <c:pt idx="235">
                  <c:v>72.10081816991999</c:v>
                </c:pt>
                <c:pt idx="236">
                  <c:v>63.860580730944015</c:v>
                </c:pt>
                <c:pt idx="237">
                  <c:v>6.587832956544</c:v>
                </c:pt>
                <c:pt idx="238">
                  <c:v>7.56811664928</c:v>
                </c:pt>
                <c:pt idx="239">
                  <c:v>5.794187064192</c:v>
                </c:pt>
                <c:pt idx="240">
                  <c:v>3.304754538624001</c:v>
                </c:pt>
                <c:pt idx="241">
                  <c:v>0.950939136</c:v>
                </c:pt>
                <c:pt idx="242">
                  <c:v>0.3726922475520001</c:v>
                </c:pt>
                <c:pt idx="243">
                  <c:v>11.214438259924503</c:v>
                </c:pt>
                <c:pt idx="244">
                  <c:v>8395.003788569116</c:v>
                </c:pt>
                <c:pt idx="245">
                  <c:v>12293.765483706464</c:v>
                </c:pt>
                <c:pt idx="246">
                  <c:v>44.353263179872584</c:v>
                </c:pt>
                <c:pt idx="247">
                  <c:v>173.4518860677717</c:v>
                </c:pt>
                <c:pt idx="248">
                  <c:v>1539.680929682428</c:v>
                </c:pt>
                <c:pt idx="249">
                  <c:v>333.6005520573244</c:v>
                </c:pt>
                <c:pt idx="250">
                  <c:v>483.4509477007853</c:v>
                </c:pt>
                <c:pt idx="251">
                  <c:v>48717.104236114996</c:v>
                </c:pt>
                <c:pt idx="252">
                  <c:v>41253.80352390755</c:v>
                </c:pt>
                <c:pt idx="253">
                  <c:v>8535.015073055134</c:v>
                </c:pt>
                <c:pt idx="254">
                  <c:v>163615.04831809356</c:v>
                </c:pt>
                <c:pt idx="255">
                  <c:v>88626.03758140953</c:v>
                </c:pt>
                <c:pt idx="256">
                  <c:v>56394.16618665789</c:v>
                </c:pt>
                <c:pt idx="257">
                  <c:v>55168.569655173036</c:v>
                </c:pt>
                <c:pt idx="258">
                  <c:v>21174.093557986787</c:v>
                </c:pt>
                <c:pt idx="259">
                  <c:v>2215.5274875811265</c:v>
                </c:pt>
                <c:pt idx="260">
                  <c:v>904.4020306251706</c:v>
                </c:pt>
                <c:pt idx="261">
                  <c:v>546.0761234454972</c:v>
                </c:pt>
                <c:pt idx="262">
                  <c:v>27.307138685410173</c:v>
                </c:pt>
                <c:pt idx="263">
                  <c:v>28.623535432388824</c:v>
                </c:pt>
                <c:pt idx="264">
                  <c:v>24.71968703507972</c:v>
                </c:pt>
                <c:pt idx="265">
                  <c:v>2.98906642944</c:v>
                </c:pt>
                <c:pt idx="266">
                  <c:v>11.327309731584002</c:v>
                </c:pt>
                <c:pt idx="267">
                  <c:v>9.784320624000001</c:v>
                </c:pt>
                <c:pt idx="268">
                  <c:v>7.5138607152</c:v>
                </c:pt>
                <c:pt idx="269">
                  <c:v>51.163265716992</c:v>
                </c:pt>
                <c:pt idx="270">
                  <c:v>10.756952676288003</c:v>
                </c:pt>
                <c:pt idx="271">
                  <c:v>14.112607257504001</c:v>
                </c:pt>
                <c:pt idx="272">
                  <c:v>7.917169456800002</c:v>
                </c:pt>
                <c:pt idx="273">
                  <c:v>87393.19708684801</c:v>
                </c:pt>
                <c:pt idx="274">
                  <c:v>3.1514543319167996</c:v>
                </c:pt>
                <c:pt idx="275">
                  <c:v>2.408033162304</c:v>
                </c:pt>
                <c:pt idx="276">
                  <c:v>2.5076052806400004</c:v>
                </c:pt>
                <c:pt idx="277">
                  <c:v>2.9847985280640006</c:v>
                </c:pt>
                <c:pt idx="278">
                  <c:v>2.695769711424</c:v>
                </c:pt>
                <c:pt idx="279">
                  <c:v>23.304204315072</c:v>
                </c:pt>
                <c:pt idx="280">
                  <c:v>40.597573137408</c:v>
                </c:pt>
                <c:pt idx="281">
                  <c:v>7.387332249024</c:v>
                </c:pt>
                <c:pt idx="282">
                  <c:v>5.179550443200001</c:v>
                </c:pt>
                <c:pt idx="283">
                  <c:v>13.393984481280002</c:v>
                </c:pt>
                <c:pt idx="284">
                  <c:v>610.0205850230401</c:v>
                </c:pt>
                <c:pt idx="285">
                  <c:v>20.751683169599996</c:v>
                </c:pt>
                <c:pt idx="286">
                  <c:v>742.612394901024</c:v>
                </c:pt>
                <c:pt idx="287">
                  <c:v>766.9748304000001</c:v>
                </c:pt>
                <c:pt idx="288">
                  <c:v>935.418946159008</c:v>
                </c:pt>
                <c:pt idx="289">
                  <c:v>14866.695592530625</c:v>
                </c:pt>
                <c:pt idx="290">
                  <c:v>1583.34937962336</c:v>
                </c:pt>
                <c:pt idx="291">
                  <c:v>16792.98557739264</c:v>
                </c:pt>
                <c:pt idx="292">
                  <c:v>28423.368779097604</c:v>
                </c:pt>
                <c:pt idx="293">
                  <c:v>100843.34686386077</c:v>
                </c:pt>
                <c:pt idx="294">
                  <c:v>30436.329684657605</c:v>
                </c:pt>
                <c:pt idx="295">
                  <c:v>1747.1125129668485</c:v>
                </c:pt>
                <c:pt idx="296">
                  <c:v>1464.381143880192</c:v>
                </c:pt>
                <c:pt idx="297">
                  <c:v>69.68047121856002</c:v>
                </c:pt>
                <c:pt idx="298">
                  <c:v>36.484198312320004</c:v>
                </c:pt>
                <c:pt idx="299">
                  <c:v>48.014182975104006</c:v>
                </c:pt>
                <c:pt idx="300">
                  <c:v>35.572243027104</c:v>
                </c:pt>
                <c:pt idx="301">
                  <c:v>97.448577780672</c:v>
                </c:pt>
                <c:pt idx="302">
                  <c:v>34.158068459712</c:v>
                </c:pt>
                <c:pt idx="303">
                  <c:v>6.2671569408000005</c:v>
                </c:pt>
                <c:pt idx="304">
                  <c:v>4.733087821056001</c:v>
                </c:pt>
                <c:pt idx="305">
                  <c:v>5.79415965696</c:v>
                </c:pt>
                <c:pt idx="306">
                  <c:v>11.1201627456</c:v>
                </c:pt>
                <c:pt idx="307">
                  <c:v>3.257275902336</c:v>
                </c:pt>
                <c:pt idx="308">
                  <c:v>37.130485423391995</c:v>
                </c:pt>
                <c:pt idx="309">
                  <c:v>2253.4080505292163</c:v>
                </c:pt>
                <c:pt idx="310">
                  <c:v>259.72466912064004</c:v>
                </c:pt>
                <c:pt idx="311">
                  <c:v>66.43338331392</c:v>
                </c:pt>
                <c:pt idx="312">
                  <c:v>23431.53141871315</c:v>
                </c:pt>
                <c:pt idx="313">
                  <c:v>20356.303179943876</c:v>
                </c:pt>
                <c:pt idx="314">
                  <c:v>8273.588613004802</c:v>
                </c:pt>
                <c:pt idx="315">
                  <c:v>223256.14207516168</c:v>
                </c:pt>
                <c:pt idx="316">
                  <c:v>85429.48656150865</c:v>
                </c:pt>
                <c:pt idx="317">
                  <c:v>18459.57239395776</c:v>
                </c:pt>
                <c:pt idx="318">
                  <c:v>28821.752741147906</c:v>
                </c:pt>
                <c:pt idx="319">
                  <c:v>12508.945840561537</c:v>
                </c:pt>
                <c:pt idx="320">
                  <c:v>2440.8816010104965</c:v>
                </c:pt>
                <c:pt idx="321">
                  <c:v>543.311010386208</c:v>
                </c:pt>
                <c:pt idx="322">
                  <c:v>274.868856815616</c:v>
                </c:pt>
                <c:pt idx="323">
                  <c:v>108.73931238604801</c:v>
                </c:pt>
                <c:pt idx="324">
                  <c:v>115.30023388646401</c:v>
                </c:pt>
                <c:pt idx="325">
                  <c:v>70.907037493248</c:v>
                </c:pt>
                <c:pt idx="326">
                  <c:v>5.066739343008001</c:v>
                </c:pt>
                <c:pt idx="327">
                  <c:v>0.44021842675200007</c:v>
                </c:pt>
                <c:pt idx="328">
                  <c:v>0.05731096896000001</c:v>
                </c:pt>
                <c:pt idx="329">
                  <c:v>5.984342975232</c:v>
                </c:pt>
                <c:pt idx="330">
                  <c:v>12.444395814144</c:v>
                </c:pt>
                <c:pt idx="331">
                  <c:v>12.022610825088002</c:v>
                </c:pt>
                <c:pt idx="332">
                  <c:v>2.453574081024</c:v>
                </c:pt>
                <c:pt idx="333">
                  <c:v>26.749912398335997</c:v>
                </c:pt>
                <c:pt idx="334">
                  <c:v>4.641641041535999</c:v>
                </c:pt>
                <c:pt idx="335">
                  <c:v>876.5010247783681</c:v>
                </c:pt>
                <c:pt idx="336">
                  <c:v>10768.801462552512</c:v>
                </c:pt>
                <c:pt idx="337">
                  <c:v>11274.343206382078</c:v>
                </c:pt>
                <c:pt idx="338">
                  <c:v>11239.297109138304</c:v>
                </c:pt>
                <c:pt idx="339">
                  <c:v>912.655806494112</c:v>
                </c:pt>
                <c:pt idx="340">
                  <c:v>3263.1411204587525</c:v>
                </c:pt>
                <c:pt idx="341">
                  <c:v>138363.81420930973</c:v>
                </c:pt>
                <c:pt idx="342">
                  <c:v>115541.20663796995</c:v>
                </c:pt>
                <c:pt idx="343">
                  <c:v>43228.84094976183</c:v>
                </c:pt>
                <c:pt idx="344">
                  <c:v>83.55826222732799</c:v>
                </c:pt>
                <c:pt idx="345">
                  <c:v>1097.5357594569602</c:v>
                </c:pt>
                <c:pt idx="346">
                  <c:v>764.7144294441601</c:v>
                </c:pt>
                <c:pt idx="347">
                  <c:v>13947.179777923104</c:v>
                </c:pt>
                <c:pt idx="348">
                  <c:v>10975.056765408002</c:v>
                </c:pt>
                <c:pt idx="349">
                  <c:v>10631.566259729281</c:v>
                </c:pt>
                <c:pt idx="350">
                  <c:v>18464.004078052032</c:v>
                </c:pt>
                <c:pt idx="351">
                  <c:v>9409.960181270017</c:v>
                </c:pt>
                <c:pt idx="352">
                  <c:v>4955.7877291782725</c:v>
                </c:pt>
                <c:pt idx="353">
                  <c:v>244.40060255760002</c:v>
                </c:pt>
                <c:pt idx="354">
                  <c:v>85.33861561209599</c:v>
                </c:pt>
                <c:pt idx="355">
                  <c:v>87.91133696985601</c:v>
                </c:pt>
                <c:pt idx="356">
                  <c:v>66.85401254112</c:v>
                </c:pt>
                <c:pt idx="357">
                  <c:v>52.96831455312</c:v>
                </c:pt>
                <c:pt idx="358">
                  <c:v>53.50756562524801</c:v>
                </c:pt>
                <c:pt idx="359">
                  <c:v>16.44553245888</c:v>
                </c:pt>
                <c:pt idx="360">
                  <c:v>5.08670821152</c:v>
                </c:pt>
                <c:pt idx="361">
                  <c:v>7.821390470400002</c:v>
                </c:pt>
                <c:pt idx="362">
                  <c:v>6.199659565056002</c:v>
                </c:pt>
                <c:pt idx="363">
                  <c:v>1093.6088576038082</c:v>
                </c:pt>
                <c:pt idx="364">
                  <c:v>3.8286994838400004</c:v>
                </c:pt>
                <c:pt idx="365">
                  <c:v>5.469351724800001</c:v>
                </c:pt>
                <c:pt idx="366">
                  <c:v>15.263885894400001</c:v>
                </c:pt>
                <c:pt idx="367">
                  <c:v>231.05259043776002</c:v>
                </c:pt>
                <c:pt idx="368">
                  <c:v>64.3892623488</c:v>
                </c:pt>
                <c:pt idx="369">
                  <c:v>68.54467897843199</c:v>
                </c:pt>
                <c:pt idx="370">
                  <c:v>23.863530507264006</c:v>
                </c:pt>
                <c:pt idx="371">
                  <c:v>19.62597475296</c:v>
                </c:pt>
                <c:pt idx="372">
                  <c:v>1099.8621424840321</c:v>
                </c:pt>
                <c:pt idx="373">
                  <c:v>1925.8044797537282</c:v>
                </c:pt>
                <c:pt idx="374">
                  <c:v>988.3281812451839</c:v>
                </c:pt>
                <c:pt idx="375">
                  <c:v>2993.11155763776</c:v>
                </c:pt>
                <c:pt idx="376">
                  <c:v>8671.855813278911</c:v>
                </c:pt>
                <c:pt idx="377">
                  <c:v>59126.08429301069</c:v>
                </c:pt>
                <c:pt idx="378">
                  <c:v>13164.703431684482</c:v>
                </c:pt>
                <c:pt idx="379">
                  <c:v>6078.595705632577</c:v>
                </c:pt>
                <c:pt idx="380">
                  <c:v>5732.733557586528</c:v>
                </c:pt>
                <c:pt idx="381">
                  <c:v>12614.099340209475</c:v>
                </c:pt>
                <c:pt idx="382">
                  <c:v>93728.40670060561</c:v>
                </c:pt>
                <c:pt idx="383">
                  <c:v>9712.10814461568</c:v>
                </c:pt>
                <c:pt idx="384">
                  <c:v>580.9922035200001</c:v>
                </c:pt>
                <c:pt idx="385">
                  <c:v>3670.012496981376</c:v>
                </c:pt>
                <c:pt idx="386">
                  <c:v>123.978282944256</c:v>
                </c:pt>
                <c:pt idx="387">
                  <c:v>250.11171649209606</c:v>
                </c:pt>
                <c:pt idx="388">
                  <c:v>198.44988763766403</c:v>
                </c:pt>
                <c:pt idx="389">
                  <c:v>37.050371343360005</c:v>
                </c:pt>
                <c:pt idx="390">
                  <c:v>18.3406918464</c:v>
                </c:pt>
                <c:pt idx="391">
                  <c:v>23.306645167488004</c:v>
                </c:pt>
                <c:pt idx="392">
                  <c:v>10.47370439232</c:v>
                </c:pt>
                <c:pt idx="393">
                  <c:v>13.929315828480002</c:v>
                </c:pt>
                <c:pt idx="394">
                  <c:v>17.938372752</c:v>
                </c:pt>
                <c:pt idx="395">
                  <c:v>9.994854813696</c:v>
                </c:pt>
                <c:pt idx="396">
                  <c:v>1.1517621675839997</c:v>
                </c:pt>
                <c:pt idx="397">
                  <c:v>3.86110060992</c:v>
                </c:pt>
                <c:pt idx="398">
                  <c:v>3.1410830108159997</c:v>
                </c:pt>
                <c:pt idx="399">
                  <c:v>2.80486276416</c:v>
                </c:pt>
                <c:pt idx="400">
                  <c:v>1.8513483658560002</c:v>
                </c:pt>
                <c:pt idx="401">
                  <c:v>0.9270346377600001</c:v>
                </c:pt>
                <c:pt idx="402">
                  <c:v>2.1273785196479995</c:v>
                </c:pt>
                <c:pt idx="403">
                  <c:v>44.2161843552</c:v>
                </c:pt>
                <c:pt idx="404">
                  <c:v>31.293309852288</c:v>
                </c:pt>
                <c:pt idx="405">
                  <c:v>8.1611919648</c:v>
                </c:pt>
                <c:pt idx="406">
                  <c:v>0.500860958976</c:v>
                </c:pt>
                <c:pt idx="407">
                  <c:v>1.5469753559040003</c:v>
                </c:pt>
                <c:pt idx="408">
                  <c:v>1.03259486304</c:v>
                </c:pt>
                <c:pt idx="409">
                  <c:v>1.8271198448640003</c:v>
                </c:pt>
                <c:pt idx="410">
                  <c:v>126571.15043808767</c:v>
                </c:pt>
                <c:pt idx="411">
                  <c:v>41978.848798522944</c:v>
                </c:pt>
                <c:pt idx="412">
                  <c:v>37484.81192889792</c:v>
                </c:pt>
                <c:pt idx="413">
                  <c:v>113711.01375038055</c:v>
                </c:pt>
                <c:pt idx="414">
                  <c:v>2014.5676227310078</c:v>
                </c:pt>
                <c:pt idx="415">
                  <c:v>328.303631661984</c:v>
                </c:pt>
                <c:pt idx="416">
                  <c:v>739.4857741555201</c:v>
                </c:pt>
                <c:pt idx="417">
                  <c:v>12.219297356448001</c:v>
                </c:pt>
                <c:pt idx="418">
                  <c:v>6.3860662210176</c:v>
                </c:pt>
                <c:pt idx="419">
                  <c:v>13.900877631072</c:v>
                </c:pt>
                <c:pt idx="420">
                  <c:v>9.336520263168001</c:v>
                </c:pt>
                <c:pt idx="421">
                  <c:v>3.6218470455360006</c:v>
                </c:pt>
                <c:pt idx="422">
                  <c:v>4.543332279552001</c:v>
                </c:pt>
                <c:pt idx="423">
                  <c:v>3.0443891869439996</c:v>
                </c:pt>
                <c:pt idx="424">
                  <c:v>0.008061596928</c:v>
                </c:pt>
                <c:pt idx="425">
                  <c:v>0.09602736192000003</c:v>
                </c:pt>
                <c:pt idx="426">
                  <c:v>0.25938028368</c:v>
                </c:pt>
                <c:pt idx="427">
                  <c:v>0.43920241919999997</c:v>
                </c:pt>
                <c:pt idx="428">
                  <c:v>0.422601799392</c:v>
                </c:pt>
                <c:pt idx="429">
                  <c:v>6.039269213760002</c:v>
                </c:pt>
                <c:pt idx="430">
                  <c:v>4.883263819776</c:v>
                </c:pt>
                <c:pt idx="431">
                  <c:v>2.4276549816000004</c:v>
                </c:pt>
                <c:pt idx="432">
                  <c:v>45.371847348576004</c:v>
                </c:pt>
                <c:pt idx="433">
                  <c:v>32916.71927717914</c:v>
                </c:pt>
                <c:pt idx="434">
                  <c:v>31.066415279424003</c:v>
                </c:pt>
                <c:pt idx="435">
                  <c:v>201.44439174988798</c:v>
                </c:pt>
                <c:pt idx="436">
                  <c:v>605.941709877504</c:v>
                </c:pt>
                <c:pt idx="437">
                  <c:v>19126.703408504833</c:v>
                </c:pt>
                <c:pt idx="438">
                  <c:v>1292.082040747008</c:v>
                </c:pt>
                <c:pt idx="439">
                  <c:v>309.66489528912</c:v>
                </c:pt>
                <c:pt idx="440">
                  <c:v>226.62968970470402</c:v>
                </c:pt>
                <c:pt idx="441">
                  <c:v>63108.90499062643</c:v>
                </c:pt>
                <c:pt idx="442">
                  <c:v>2630.361882076992</c:v>
                </c:pt>
                <c:pt idx="443">
                  <c:v>9190.613756044802</c:v>
                </c:pt>
                <c:pt idx="444">
                  <c:v>262.90576022284796</c:v>
                </c:pt>
                <c:pt idx="445">
                  <c:v>310.23734825894405</c:v>
                </c:pt>
                <c:pt idx="446">
                  <c:v>324.77984660016</c:v>
                </c:pt>
                <c:pt idx="447">
                  <c:v>80.282001457152</c:v>
                </c:pt>
                <c:pt idx="448">
                  <c:v>48.357944885087996</c:v>
                </c:pt>
                <c:pt idx="449">
                  <c:v>49.322897822016</c:v>
                </c:pt>
                <c:pt idx="450">
                  <c:v>82.72484598528001</c:v>
                </c:pt>
                <c:pt idx="451">
                  <c:v>24.464691772416003</c:v>
                </c:pt>
                <c:pt idx="452">
                  <c:v>14.134572687743997</c:v>
                </c:pt>
                <c:pt idx="453">
                  <c:v>8.080527185280001</c:v>
                </c:pt>
                <c:pt idx="454">
                  <c:v>3.5179843420799997</c:v>
                </c:pt>
                <c:pt idx="455">
                  <c:v>14.134572687743997</c:v>
                </c:pt>
                <c:pt idx="456">
                  <c:v>8.080527185280001</c:v>
                </c:pt>
                <c:pt idx="457">
                  <c:v>3.5179843420799997</c:v>
                </c:pt>
                <c:pt idx="458">
                  <c:v>2.188458274752</c:v>
                </c:pt>
                <c:pt idx="459">
                  <c:v>4.910413183488</c:v>
                </c:pt>
                <c:pt idx="460">
                  <c:v>1.4338055159999998</c:v>
                </c:pt>
                <c:pt idx="461">
                  <c:v>1.7343401633279998</c:v>
                </c:pt>
              </c:numCache>
            </c:numRef>
          </c:yVal>
          <c:smooth val="0"/>
        </c:ser>
        <c:axId val="27695032"/>
        <c:axId val="47928697"/>
      </c:scatterChart>
      <c:valAx>
        <c:axId val="27695032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7928697"/>
        <c:crossesAt val="0.01"/>
        <c:crossBetween val="midCat"/>
        <c:dispUnits/>
      </c:valAx>
      <c:valAx>
        <c:axId val="47928697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769503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42"/>
          <c:w val="0.206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Y.20  Mae Nam Yom  A.Song  C.Phrae  Year.2020</a:t>
            </a:r>
          </a:p>
        </c:rich>
      </c:tx>
      <c:layout>
        <c:manualLayout>
          <c:xMode val="factor"/>
          <c:yMode val="factor"/>
          <c:x val="0.03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4"/>
          <c:w val="0.931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'Y20'!$B$1:$B$367</c:f>
              <c:strCache/>
            </c:strRef>
          </c:cat>
          <c:val>
            <c:numRef>
              <c:f>'Y20'!$D$1:$D$367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'Y20'!$B$1:$B$367</c:f>
              <c:strCache/>
            </c:strRef>
          </c:cat>
          <c:val>
            <c:numRef>
              <c:f>'Y20'!$E$1:$E$367</c:f>
              <c:numCache/>
            </c:numRef>
          </c:val>
          <c:smooth val="0"/>
        </c:ser>
        <c:marker val="1"/>
        <c:axId val="28705090"/>
        <c:axId val="57019219"/>
      </c:lineChart>
      <c:dateAx>
        <c:axId val="287050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019219"/>
        <c:crossesAt val="1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7019219"/>
        <c:scaling>
          <c:orientation val="minMax"/>
          <c:max val="192"/>
          <c:min val="1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5090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92725"/>
          <c:w val="0.85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Nam Yom D.A. 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07325"/>
          <c:w val="0.78575"/>
          <c:h val="0.834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DATA!$E$437:$E$470</c:f>
              <c:numCache>
                <c:ptCount val="34"/>
                <c:pt idx="0">
                  <c:v>0.349</c:v>
                </c:pt>
                <c:pt idx="1">
                  <c:v>1.465</c:v>
                </c:pt>
                <c:pt idx="2">
                  <c:v>1.598</c:v>
                </c:pt>
                <c:pt idx="3">
                  <c:v>2.075</c:v>
                </c:pt>
                <c:pt idx="4">
                  <c:v>5.649</c:v>
                </c:pt>
                <c:pt idx="5">
                  <c:v>56.098</c:v>
                </c:pt>
                <c:pt idx="6">
                  <c:v>3.843</c:v>
                </c:pt>
                <c:pt idx="7">
                  <c:v>16.674</c:v>
                </c:pt>
                <c:pt idx="8">
                  <c:v>26.092</c:v>
                </c:pt>
                <c:pt idx="9">
                  <c:v>243.296</c:v>
                </c:pt>
                <c:pt idx="10">
                  <c:v>55.136</c:v>
                </c:pt>
                <c:pt idx="11">
                  <c:v>30.997</c:v>
                </c:pt>
                <c:pt idx="12">
                  <c:v>39.754</c:v>
                </c:pt>
                <c:pt idx="13">
                  <c:v>426.097</c:v>
                </c:pt>
                <c:pt idx="14">
                  <c:v>184.023</c:v>
                </c:pt>
                <c:pt idx="15">
                  <c:v>146.8</c:v>
                </c:pt>
                <c:pt idx="16">
                  <c:v>39.931</c:v>
                </c:pt>
                <c:pt idx="17">
                  <c:v>42.514</c:v>
                </c:pt>
                <c:pt idx="18">
                  <c:v>38.941</c:v>
                </c:pt>
                <c:pt idx="19">
                  <c:v>17.039</c:v>
                </c:pt>
                <c:pt idx="20">
                  <c:v>11.603</c:v>
                </c:pt>
                <c:pt idx="21">
                  <c:v>12.817</c:v>
                </c:pt>
                <c:pt idx="22">
                  <c:v>19.468</c:v>
                </c:pt>
                <c:pt idx="23">
                  <c:v>7.861</c:v>
                </c:pt>
                <c:pt idx="24">
                  <c:v>4.286</c:v>
                </c:pt>
                <c:pt idx="25">
                  <c:v>2.711</c:v>
                </c:pt>
                <c:pt idx="26">
                  <c:v>1.495</c:v>
                </c:pt>
                <c:pt idx="27">
                  <c:v>4.286</c:v>
                </c:pt>
                <c:pt idx="28">
                  <c:v>2.711</c:v>
                </c:pt>
                <c:pt idx="29">
                  <c:v>1.495</c:v>
                </c:pt>
                <c:pt idx="30">
                  <c:v>1.227</c:v>
                </c:pt>
                <c:pt idx="31">
                  <c:v>1.776</c:v>
                </c:pt>
                <c:pt idx="32">
                  <c:v>0.825</c:v>
                </c:pt>
                <c:pt idx="33">
                  <c:v>1.048</c:v>
                </c:pt>
              </c:numCache>
            </c:numRef>
          </c:xVal>
          <c:yVal>
            <c:numRef>
              <c:f>DATA!$H$437:$H$470</c:f>
              <c:numCache>
                <c:ptCount val="34"/>
                <c:pt idx="0">
                  <c:v>0.422601799392</c:v>
                </c:pt>
                <c:pt idx="1">
                  <c:v>6.039269213760002</c:v>
                </c:pt>
                <c:pt idx="2">
                  <c:v>4.883263819776</c:v>
                </c:pt>
                <c:pt idx="3">
                  <c:v>2.4276549816000004</c:v>
                </c:pt>
                <c:pt idx="4">
                  <c:v>45.371847348576004</c:v>
                </c:pt>
                <c:pt idx="5">
                  <c:v>32916.71927717914</c:v>
                </c:pt>
                <c:pt idx="6">
                  <c:v>31.066415279424003</c:v>
                </c:pt>
                <c:pt idx="7">
                  <c:v>201.44439174988798</c:v>
                </c:pt>
                <c:pt idx="8">
                  <c:v>605.941709877504</c:v>
                </c:pt>
                <c:pt idx="9">
                  <c:v>19126.703408504833</c:v>
                </c:pt>
                <c:pt idx="10">
                  <c:v>1292.082040747008</c:v>
                </c:pt>
                <c:pt idx="11">
                  <c:v>309.66489528912</c:v>
                </c:pt>
                <c:pt idx="12">
                  <c:v>226.62968970470402</c:v>
                </c:pt>
                <c:pt idx="13">
                  <c:v>63108.90499062643</c:v>
                </c:pt>
                <c:pt idx="14">
                  <c:v>2630.361882076992</c:v>
                </c:pt>
                <c:pt idx="15">
                  <c:v>9190.613756044802</c:v>
                </c:pt>
                <c:pt idx="16">
                  <c:v>262.90576022284796</c:v>
                </c:pt>
                <c:pt idx="17">
                  <c:v>310.23734825894405</c:v>
                </c:pt>
                <c:pt idx="18">
                  <c:v>324.77984660016</c:v>
                </c:pt>
                <c:pt idx="19">
                  <c:v>80.282001457152</c:v>
                </c:pt>
                <c:pt idx="20">
                  <c:v>48.357944885087996</c:v>
                </c:pt>
                <c:pt idx="21">
                  <c:v>49.322897822016</c:v>
                </c:pt>
                <c:pt idx="22">
                  <c:v>82.72484598528001</c:v>
                </c:pt>
                <c:pt idx="23">
                  <c:v>24.464691772416003</c:v>
                </c:pt>
                <c:pt idx="24">
                  <c:v>14.134572687743997</c:v>
                </c:pt>
                <c:pt idx="25">
                  <c:v>8.080527185280001</c:v>
                </c:pt>
                <c:pt idx="26">
                  <c:v>3.5179843420799997</c:v>
                </c:pt>
                <c:pt idx="27">
                  <c:v>14.134572687743997</c:v>
                </c:pt>
                <c:pt idx="28">
                  <c:v>8.080527185280001</c:v>
                </c:pt>
                <c:pt idx="29">
                  <c:v>3.5179843420799997</c:v>
                </c:pt>
                <c:pt idx="30">
                  <c:v>2.188458274752</c:v>
                </c:pt>
                <c:pt idx="31">
                  <c:v>4.910413183488</c:v>
                </c:pt>
                <c:pt idx="32">
                  <c:v>1.4338055159999998</c:v>
                </c:pt>
                <c:pt idx="33">
                  <c:v>1.7343401633279998</c:v>
                </c:pt>
              </c:numCache>
            </c:numRef>
          </c:yVal>
          <c:smooth val="0"/>
        </c:ser>
        <c:axId val="43410924"/>
        <c:axId val="55153997"/>
      </c:scatterChart>
      <c:valAx>
        <c:axId val="43410924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5153997"/>
        <c:crossesAt val="0.1"/>
        <c:crossBetween val="midCat"/>
        <c:dispUnits/>
      </c:valAx>
      <c:valAx>
        <c:axId val="55153997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341092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433"/>
          <c:w val="0.10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8</xdr:col>
      <xdr:colOff>609600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76200" y="9525"/>
        <a:ext cx="57150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16</xdr:row>
      <xdr:rowOff>276225</xdr:rowOff>
    </xdr:from>
    <xdr:to>
      <xdr:col>9</xdr:col>
      <xdr:colOff>19050</xdr:colOff>
      <xdr:row>32</xdr:row>
      <xdr:rowOff>209550</xdr:rowOff>
    </xdr:to>
    <xdr:graphicFrame>
      <xdr:nvGraphicFramePr>
        <xdr:cNvPr id="2" name="Chart 2"/>
        <xdr:cNvGraphicFramePr/>
      </xdr:nvGraphicFramePr>
      <xdr:xfrm>
        <a:off x="57150" y="4714875"/>
        <a:ext cx="57912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38100</xdr:rowOff>
    </xdr:from>
    <xdr:to>
      <xdr:col>14</xdr:col>
      <xdr:colOff>600075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876550" y="38100"/>
        <a:ext cx="5800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533400</xdr:colOff>
      <xdr:row>33</xdr:row>
      <xdr:rowOff>0</xdr:rowOff>
    </xdr:to>
    <xdr:graphicFrame>
      <xdr:nvGraphicFramePr>
        <xdr:cNvPr id="2" name="Chart 1"/>
        <xdr:cNvGraphicFramePr/>
      </xdr:nvGraphicFramePr>
      <xdr:xfrm>
        <a:off x="2895600" y="4857750"/>
        <a:ext cx="57150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P994"/>
  <sheetViews>
    <sheetView zoomScalePageLayoutView="0" workbookViewId="0" topLeftCell="A648">
      <selection activeCell="E661" sqref="E661"/>
    </sheetView>
  </sheetViews>
  <sheetFormatPr defaultColWidth="9.140625" defaultRowHeight="21.75"/>
  <cols>
    <col min="1" max="1" width="9.57421875" style="138" bestFit="1" customWidth="1"/>
    <col min="2" max="2" width="9.140625" style="238" customWidth="1"/>
    <col min="3" max="4" width="9.140625" style="132" customWidth="1"/>
    <col min="6" max="6" width="11.421875" style="281" bestFit="1" customWidth="1"/>
    <col min="8" max="8" width="9.140625" style="238" customWidth="1"/>
    <col min="9" max="10" width="9.140625" style="151" customWidth="1"/>
  </cols>
  <sheetData>
    <row r="1" spans="1:10" s="115" customFormat="1" ht="21">
      <c r="A1" s="295" t="s">
        <v>127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s="115" customFormat="1" ht="21">
      <c r="A2" s="133" t="s">
        <v>128</v>
      </c>
      <c r="B2" s="117" t="s">
        <v>129</v>
      </c>
      <c r="C2" s="140" t="s">
        <v>130</v>
      </c>
      <c r="D2" s="128" t="s">
        <v>130</v>
      </c>
      <c r="E2" s="116" t="s">
        <v>131</v>
      </c>
      <c r="F2" s="269" t="s">
        <v>131</v>
      </c>
      <c r="G2" s="116" t="s">
        <v>131</v>
      </c>
      <c r="H2" s="117" t="s">
        <v>132</v>
      </c>
      <c r="I2" s="143" t="s">
        <v>131</v>
      </c>
      <c r="J2" s="144" t="s">
        <v>131</v>
      </c>
    </row>
    <row r="3" spans="1:10" s="115" customFormat="1" ht="17.25" customHeight="1">
      <c r="A3" s="134" t="s">
        <v>133</v>
      </c>
      <c r="B3" s="119" t="s">
        <v>134</v>
      </c>
      <c r="C3" s="141" t="s">
        <v>135</v>
      </c>
      <c r="D3" s="129" t="s">
        <v>135</v>
      </c>
      <c r="E3" s="118" t="s">
        <v>136</v>
      </c>
      <c r="F3" s="270" t="s">
        <v>136</v>
      </c>
      <c r="G3" s="118" t="s">
        <v>137</v>
      </c>
      <c r="H3" s="119" t="s">
        <v>138</v>
      </c>
      <c r="I3" s="145" t="s">
        <v>139</v>
      </c>
      <c r="J3" s="146" t="s">
        <v>140</v>
      </c>
    </row>
    <row r="4" spans="1:10" s="115" customFormat="1" ht="18.75" customHeight="1">
      <c r="A4" s="135"/>
      <c r="B4" s="119" t="s">
        <v>141</v>
      </c>
      <c r="C4" s="141" t="s">
        <v>142</v>
      </c>
      <c r="D4" s="129" t="s">
        <v>143</v>
      </c>
      <c r="E4" s="118" t="s">
        <v>144</v>
      </c>
      <c r="F4" s="270" t="s">
        <v>145</v>
      </c>
      <c r="G4" s="118" t="s">
        <v>146</v>
      </c>
      <c r="H4" s="119" t="s">
        <v>147</v>
      </c>
      <c r="I4" s="147"/>
      <c r="J4" s="148"/>
    </row>
    <row r="5" spans="1:10" s="115" customFormat="1" ht="18.75" customHeight="1">
      <c r="A5" s="136"/>
      <c r="B5" s="237"/>
      <c r="C5" s="142" t="s">
        <v>37</v>
      </c>
      <c r="D5" s="130" t="s">
        <v>36</v>
      </c>
      <c r="E5" s="120" t="s">
        <v>38</v>
      </c>
      <c r="F5" s="271"/>
      <c r="G5" s="120" t="s">
        <v>148</v>
      </c>
      <c r="H5" s="237"/>
      <c r="I5" s="149" t="s">
        <v>149</v>
      </c>
      <c r="J5" s="146" t="s">
        <v>150</v>
      </c>
    </row>
    <row r="6" spans="1:10" s="115" customFormat="1" ht="18.75" customHeight="1">
      <c r="A6" s="121">
        <v>20938</v>
      </c>
      <c r="B6" s="122">
        <v>7</v>
      </c>
      <c r="C6" s="123">
        <v>86.452</v>
      </c>
      <c r="D6" s="123">
        <v>86.4597</v>
      </c>
      <c r="E6" s="123">
        <f aca="true" t="shared" si="0" ref="E6:E45">D6-C6</f>
        <v>0.007699999999999818</v>
      </c>
      <c r="F6" s="272">
        <f aca="true" t="shared" si="1" ref="F6:F45">((10^6)*E6/G6)</f>
        <v>34.536891679748</v>
      </c>
      <c r="G6" s="124">
        <f aca="true" t="shared" si="2" ref="G6:G45">I6-J6</f>
        <v>222.95000000000005</v>
      </c>
      <c r="H6" s="122">
        <v>1</v>
      </c>
      <c r="I6" s="125">
        <v>787.98</v>
      </c>
      <c r="J6" s="124">
        <v>565.03</v>
      </c>
    </row>
    <row r="7" spans="1:10" s="115" customFormat="1" ht="18.75" customHeight="1">
      <c r="A7" s="121"/>
      <c r="B7" s="122">
        <v>8</v>
      </c>
      <c r="C7" s="123">
        <v>84.8005</v>
      </c>
      <c r="D7" s="123">
        <v>84.805</v>
      </c>
      <c r="E7" s="123">
        <f t="shared" si="0"/>
        <v>0.004500000000007276</v>
      </c>
      <c r="F7" s="272">
        <f t="shared" si="1"/>
        <v>17.165090021388757</v>
      </c>
      <c r="G7" s="124">
        <f t="shared" si="2"/>
        <v>262.15999999999997</v>
      </c>
      <c r="H7" s="122">
        <v>2</v>
      </c>
      <c r="I7" s="125">
        <v>650.8</v>
      </c>
      <c r="J7" s="124">
        <v>388.64</v>
      </c>
    </row>
    <row r="8" spans="1:10" s="115" customFormat="1" ht="18.75" customHeight="1">
      <c r="A8" s="121"/>
      <c r="B8" s="122">
        <v>9</v>
      </c>
      <c r="C8" s="123">
        <v>87.6254</v>
      </c>
      <c r="D8" s="123">
        <v>87.6288</v>
      </c>
      <c r="E8" s="123">
        <f t="shared" si="0"/>
        <v>0.0033999999999991815</v>
      </c>
      <c r="F8" s="272">
        <f t="shared" si="1"/>
        <v>12.62813846382106</v>
      </c>
      <c r="G8" s="124">
        <f t="shared" si="2"/>
        <v>269.23999999999995</v>
      </c>
      <c r="H8" s="122">
        <v>3</v>
      </c>
      <c r="I8" s="125">
        <v>639.56</v>
      </c>
      <c r="J8" s="126">
        <v>370.32</v>
      </c>
    </row>
    <row r="9" spans="1:10" s="115" customFormat="1" ht="18.75" customHeight="1">
      <c r="A9" s="121">
        <v>20947</v>
      </c>
      <c r="B9" s="122">
        <v>1</v>
      </c>
      <c r="C9" s="123">
        <v>85.3063</v>
      </c>
      <c r="D9" s="123">
        <v>85.5115</v>
      </c>
      <c r="E9" s="123">
        <f t="shared" si="0"/>
        <v>0.20520000000000493</v>
      </c>
      <c r="F9" s="272">
        <f t="shared" si="1"/>
        <v>876.548483554058</v>
      </c>
      <c r="G9" s="124">
        <f t="shared" si="2"/>
        <v>234.09999999999997</v>
      </c>
      <c r="H9" s="122">
        <v>4</v>
      </c>
      <c r="I9" s="125">
        <v>548.4</v>
      </c>
      <c r="J9" s="124">
        <v>314.3</v>
      </c>
    </row>
    <row r="10" spans="1:10" s="115" customFormat="1" ht="18.75" customHeight="1">
      <c r="A10" s="121"/>
      <c r="B10" s="122">
        <v>2</v>
      </c>
      <c r="C10" s="123">
        <v>87.3867</v>
      </c>
      <c r="D10" s="123">
        <v>87.5846</v>
      </c>
      <c r="E10" s="123">
        <f t="shared" si="0"/>
        <v>0.19789999999998997</v>
      </c>
      <c r="F10" s="272">
        <f t="shared" si="1"/>
        <v>874.2324512965055</v>
      </c>
      <c r="G10" s="124">
        <f t="shared" si="2"/>
        <v>226.37</v>
      </c>
      <c r="H10" s="122">
        <v>5</v>
      </c>
      <c r="I10" s="125">
        <v>590.27</v>
      </c>
      <c r="J10" s="124">
        <v>363.9</v>
      </c>
    </row>
    <row r="11" spans="1:10" s="115" customFormat="1" ht="18.75" customHeight="1">
      <c r="A11" s="121"/>
      <c r="B11" s="122">
        <v>3</v>
      </c>
      <c r="C11" s="123">
        <v>85.7679</v>
      </c>
      <c r="D11" s="123">
        <v>85.9266</v>
      </c>
      <c r="E11" s="123">
        <f t="shared" si="0"/>
        <v>0.15869999999999607</v>
      </c>
      <c r="F11" s="272">
        <f t="shared" si="1"/>
        <v>852.8131549250155</v>
      </c>
      <c r="G11" s="124">
        <f t="shared" si="2"/>
        <v>186.08999999999992</v>
      </c>
      <c r="H11" s="122">
        <v>6</v>
      </c>
      <c r="I11" s="125">
        <v>741.05</v>
      </c>
      <c r="J11" s="126">
        <v>554.96</v>
      </c>
    </row>
    <row r="12" spans="1:10" s="115" customFormat="1" ht="18.75" customHeight="1">
      <c r="A12" s="121">
        <v>20948</v>
      </c>
      <c r="B12" s="122">
        <v>4</v>
      </c>
      <c r="C12" s="123">
        <v>84.9164</v>
      </c>
      <c r="D12" s="123">
        <v>85.072</v>
      </c>
      <c r="E12" s="123">
        <f t="shared" si="0"/>
        <v>0.15560000000000684</v>
      </c>
      <c r="F12" s="272">
        <f t="shared" si="1"/>
        <v>726.0849276715206</v>
      </c>
      <c r="G12" s="124">
        <f t="shared" si="2"/>
        <v>214.29999999999995</v>
      </c>
      <c r="H12" s="122">
        <v>7</v>
      </c>
      <c r="I12" s="125">
        <v>769.27</v>
      </c>
      <c r="J12" s="124">
        <v>554.97</v>
      </c>
    </row>
    <row r="13" spans="1:10" s="115" customFormat="1" ht="18.75" customHeight="1">
      <c r="A13" s="121"/>
      <c r="B13" s="122">
        <v>5</v>
      </c>
      <c r="C13" s="123">
        <v>84.9497</v>
      </c>
      <c r="D13" s="123">
        <v>85.131</v>
      </c>
      <c r="E13" s="123">
        <f t="shared" si="0"/>
        <v>0.18129999999999313</v>
      </c>
      <c r="F13" s="272">
        <f t="shared" si="1"/>
        <v>732.3772975156257</v>
      </c>
      <c r="G13" s="124">
        <f t="shared" si="2"/>
        <v>247.54999999999995</v>
      </c>
      <c r="H13" s="122">
        <v>8</v>
      </c>
      <c r="I13" s="125">
        <v>759.54</v>
      </c>
      <c r="J13" s="124">
        <v>511.99</v>
      </c>
    </row>
    <row r="14" spans="1:10" s="115" customFormat="1" ht="18.75" customHeight="1">
      <c r="A14" s="121"/>
      <c r="B14" s="122">
        <v>6</v>
      </c>
      <c r="C14" s="123">
        <v>87.3439</v>
      </c>
      <c r="D14" s="123">
        <v>87.5026</v>
      </c>
      <c r="E14" s="123">
        <f t="shared" si="0"/>
        <v>0.15869999999999607</v>
      </c>
      <c r="F14" s="272">
        <f t="shared" si="1"/>
        <v>756.7954220314547</v>
      </c>
      <c r="G14" s="124">
        <f t="shared" si="2"/>
        <v>209.70000000000005</v>
      </c>
      <c r="H14" s="122">
        <v>9</v>
      </c>
      <c r="I14" s="125">
        <v>740.49</v>
      </c>
      <c r="J14" s="126">
        <v>530.79</v>
      </c>
    </row>
    <row r="15" spans="1:10" s="115" customFormat="1" ht="18.75" customHeight="1">
      <c r="A15" s="121">
        <v>20962</v>
      </c>
      <c r="B15" s="122">
        <v>7</v>
      </c>
      <c r="C15" s="123">
        <v>86.4072</v>
      </c>
      <c r="D15" s="123">
        <v>86.4193</v>
      </c>
      <c r="E15" s="123">
        <f t="shared" si="0"/>
        <v>0.012100000000003774</v>
      </c>
      <c r="F15" s="272">
        <f t="shared" si="1"/>
        <v>60.60606060607952</v>
      </c>
      <c r="G15" s="124">
        <f t="shared" si="2"/>
        <v>199.64999999999998</v>
      </c>
      <c r="H15" s="122">
        <v>10</v>
      </c>
      <c r="I15" s="125">
        <v>683.87</v>
      </c>
      <c r="J15" s="124">
        <v>484.22</v>
      </c>
    </row>
    <row r="16" spans="1:10" s="115" customFormat="1" ht="18.75" customHeight="1">
      <c r="A16" s="121"/>
      <c r="B16" s="122">
        <v>8</v>
      </c>
      <c r="C16" s="123">
        <v>84.7602</v>
      </c>
      <c r="D16" s="123">
        <v>84.7684</v>
      </c>
      <c r="E16" s="123">
        <f t="shared" si="0"/>
        <v>0.008200000000002206</v>
      </c>
      <c r="F16" s="272">
        <f t="shared" si="1"/>
        <v>38.76518697112564</v>
      </c>
      <c r="G16" s="124">
        <f t="shared" si="2"/>
        <v>211.52999999999997</v>
      </c>
      <c r="H16" s="122">
        <v>11</v>
      </c>
      <c r="I16" s="125">
        <v>762.81</v>
      </c>
      <c r="J16" s="124">
        <v>551.28</v>
      </c>
    </row>
    <row r="17" spans="1:10" s="115" customFormat="1" ht="18.75" customHeight="1">
      <c r="A17" s="121"/>
      <c r="B17" s="122">
        <v>9</v>
      </c>
      <c r="C17" s="123">
        <v>87.6072</v>
      </c>
      <c r="D17" s="123">
        <v>87.6163</v>
      </c>
      <c r="E17" s="123">
        <f t="shared" si="0"/>
        <v>0.00909999999998945</v>
      </c>
      <c r="F17" s="272">
        <f t="shared" si="1"/>
        <v>40.32794150227985</v>
      </c>
      <c r="G17" s="124">
        <f t="shared" si="2"/>
        <v>225.65000000000003</v>
      </c>
      <c r="H17" s="122">
        <v>12</v>
      </c>
      <c r="I17" s="125">
        <v>645.49</v>
      </c>
      <c r="J17" s="126">
        <v>419.84</v>
      </c>
    </row>
    <row r="18" spans="1:10" s="115" customFormat="1" ht="18.75" customHeight="1">
      <c r="A18" s="121">
        <v>20980</v>
      </c>
      <c r="B18" s="122">
        <v>19</v>
      </c>
      <c r="C18" s="123">
        <v>88.9741</v>
      </c>
      <c r="D18" s="123">
        <v>89.0407</v>
      </c>
      <c r="E18" s="123">
        <f t="shared" si="0"/>
        <v>0.066599999999994</v>
      </c>
      <c r="F18" s="272">
        <f t="shared" si="1"/>
        <v>305.0847457626844</v>
      </c>
      <c r="G18" s="124">
        <f t="shared" si="2"/>
        <v>218.3</v>
      </c>
      <c r="H18" s="122">
        <v>13</v>
      </c>
      <c r="I18" s="125">
        <v>520.88</v>
      </c>
      <c r="J18" s="124">
        <v>302.58</v>
      </c>
    </row>
    <row r="19" spans="1:10" s="115" customFormat="1" ht="18.75" customHeight="1">
      <c r="A19" s="121"/>
      <c r="B19" s="122">
        <v>20</v>
      </c>
      <c r="C19" s="123">
        <v>84.6593</v>
      </c>
      <c r="D19" s="123">
        <v>84.7273</v>
      </c>
      <c r="E19" s="123">
        <f t="shared" si="0"/>
        <v>0.06799999999999784</v>
      </c>
      <c r="F19" s="272">
        <f t="shared" si="1"/>
        <v>314.18934528483965</v>
      </c>
      <c r="G19" s="124">
        <f t="shared" si="2"/>
        <v>216.43</v>
      </c>
      <c r="H19" s="122">
        <v>14</v>
      </c>
      <c r="I19" s="125">
        <v>572.5</v>
      </c>
      <c r="J19" s="124">
        <v>356.07</v>
      </c>
    </row>
    <row r="20" spans="1:10" s="115" customFormat="1" ht="18.75" customHeight="1">
      <c r="A20" s="121"/>
      <c r="B20" s="122">
        <v>21</v>
      </c>
      <c r="C20" s="123">
        <v>86.336</v>
      </c>
      <c r="D20" s="123">
        <v>86.4076</v>
      </c>
      <c r="E20" s="123">
        <f t="shared" si="0"/>
        <v>0.07160000000000366</v>
      </c>
      <c r="F20" s="272">
        <f t="shared" si="1"/>
        <v>335.03345655329025</v>
      </c>
      <c r="G20" s="124">
        <f t="shared" si="2"/>
        <v>213.71000000000004</v>
      </c>
      <c r="H20" s="122">
        <v>15</v>
      </c>
      <c r="I20" s="125">
        <v>736.01</v>
      </c>
      <c r="J20" s="126">
        <v>522.3</v>
      </c>
    </row>
    <row r="21" spans="1:10" s="115" customFormat="1" ht="18.75" customHeight="1">
      <c r="A21" s="121">
        <v>20987</v>
      </c>
      <c r="B21" s="122">
        <v>22</v>
      </c>
      <c r="C21" s="123">
        <v>85.1266</v>
      </c>
      <c r="D21" s="123">
        <v>85.2006</v>
      </c>
      <c r="E21" s="123">
        <f t="shared" si="0"/>
        <v>0.07399999999999807</v>
      </c>
      <c r="F21" s="272">
        <f t="shared" si="1"/>
        <v>403.53364598101246</v>
      </c>
      <c r="G21" s="124">
        <f t="shared" si="2"/>
        <v>183.38</v>
      </c>
      <c r="H21" s="122">
        <v>16</v>
      </c>
      <c r="I21" s="125">
        <v>734.81</v>
      </c>
      <c r="J21" s="124">
        <v>551.43</v>
      </c>
    </row>
    <row r="22" spans="1:10" s="115" customFormat="1" ht="18.75" customHeight="1">
      <c r="A22" s="121"/>
      <c r="B22" s="122">
        <v>23</v>
      </c>
      <c r="C22" s="123">
        <v>87.688</v>
      </c>
      <c r="D22" s="123">
        <v>87.7638</v>
      </c>
      <c r="E22" s="123">
        <f t="shared" si="0"/>
        <v>0.07580000000000098</v>
      </c>
      <c r="F22" s="272">
        <f t="shared" si="1"/>
        <v>352.7057838164858</v>
      </c>
      <c r="G22" s="124">
        <f t="shared" si="2"/>
        <v>214.91000000000003</v>
      </c>
      <c r="H22" s="122">
        <v>17</v>
      </c>
      <c r="I22" s="125">
        <v>529.72</v>
      </c>
      <c r="J22" s="124">
        <v>314.81</v>
      </c>
    </row>
    <row r="23" spans="1:10" s="115" customFormat="1" ht="18.75" customHeight="1">
      <c r="A23" s="121"/>
      <c r="B23" s="122">
        <v>24</v>
      </c>
      <c r="C23" s="123">
        <v>88.0702</v>
      </c>
      <c r="D23" s="123">
        <v>88.1427</v>
      </c>
      <c r="E23" s="123">
        <f t="shared" si="0"/>
        <v>0.07250000000000512</v>
      </c>
      <c r="F23" s="272">
        <f t="shared" si="1"/>
        <v>392.252339988125</v>
      </c>
      <c r="G23" s="124">
        <f t="shared" si="2"/>
        <v>184.82999999999993</v>
      </c>
      <c r="H23" s="122">
        <v>18</v>
      </c>
      <c r="I23" s="125">
        <v>654.8</v>
      </c>
      <c r="J23" s="126">
        <v>469.97</v>
      </c>
    </row>
    <row r="24" spans="1:10" s="115" customFormat="1" ht="18.75" customHeight="1">
      <c r="A24" s="121">
        <v>20998</v>
      </c>
      <c r="B24" s="122">
        <v>25</v>
      </c>
      <c r="C24" s="123">
        <v>87.065</v>
      </c>
      <c r="D24" s="123">
        <v>87.1287</v>
      </c>
      <c r="E24" s="123">
        <f t="shared" si="0"/>
        <v>0.0636999999999972</v>
      </c>
      <c r="F24" s="272">
        <f t="shared" si="1"/>
        <v>290.8277404921572</v>
      </c>
      <c r="G24" s="124">
        <f t="shared" si="2"/>
        <v>219.03000000000003</v>
      </c>
      <c r="H24" s="122">
        <v>19</v>
      </c>
      <c r="I24" s="125">
        <v>619.94</v>
      </c>
      <c r="J24" s="124">
        <v>400.91</v>
      </c>
    </row>
    <row r="25" spans="1:10" s="115" customFormat="1" ht="18.75" customHeight="1">
      <c r="A25" s="121"/>
      <c r="B25" s="122">
        <v>26</v>
      </c>
      <c r="C25" s="123">
        <v>85.7976</v>
      </c>
      <c r="D25" s="123">
        <v>85.8611</v>
      </c>
      <c r="E25" s="123">
        <f t="shared" si="0"/>
        <v>0.06349999999999056</v>
      </c>
      <c r="F25" s="272">
        <f t="shared" si="1"/>
        <v>287.6687505662343</v>
      </c>
      <c r="G25" s="124">
        <f t="shared" si="2"/>
        <v>220.74</v>
      </c>
      <c r="H25" s="122">
        <v>20</v>
      </c>
      <c r="I25" s="125">
        <v>752.47</v>
      </c>
      <c r="J25" s="124">
        <v>531.73</v>
      </c>
    </row>
    <row r="26" spans="1:10" s="115" customFormat="1" ht="18.75" customHeight="1">
      <c r="A26" s="121"/>
      <c r="B26" s="122">
        <v>27</v>
      </c>
      <c r="C26" s="123">
        <v>86.3183</v>
      </c>
      <c r="D26" s="123">
        <v>86.3867</v>
      </c>
      <c r="E26" s="123">
        <f t="shared" si="0"/>
        <v>0.06840000000001112</v>
      </c>
      <c r="F26" s="272">
        <f t="shared" si="1"/>
        <v>331.57205875229596</v>
      </c>
      <c r="G26" s="124">
        <f t="shared" si="2"/>
        <v>206.28999999999996</v>
      </c>
      <c r="H26" s="122">
        <v>21</v>
      </c>
      <c r="I26" s="125">
        <v>612.04</v>
      </c>
      <c r="J26" s="126">
        <v>405.75</v>
      </c>
    </row>
    <row r="27" spans="1:10" s="115" customFormat="1" ht="18.75" customHeight="1">
      <c r="A27" s="121">
        <v>21003</v>
      </c>
      <c r="B27" s="122">
        <v>10</v>
      </c>
      <c r="C27" s="123">
        <v>85.1145</v>
      </c>
      <c r="D27" s="123">
        <v>85.1592</v>
      </c>
      <c r="E27" s="123">
        <f t="shared" si="0"/>
        <v>0.044699999999991746</v>
      </c>
      <c r="F27" s="272">
        <f t="shared" si="1"/>
        <v>217.67713659601537</v>
      </c>
      <c r="G27" s="124">
        <f t="shared" si="2"/>
        <v>205.34999999999997</v>
      </c>
      <c r="H27" s="122">
        <v>22</v>
      </c>
      <c r="I27" s="125">
        <v>603.92</v>
      </c>
      <c r="J27" s="124">
        <v>398.57</v>
      </c>
    </row>
    <row r="28" spans="1:10" s="115" customFormat="1" ht="18.75" customHeight="1">
      <c r="A28" s="121"/>
      <c r="B28" s="122">
        <v>11</v>
      </c>
      <c r="C28" s="123">
        <v>86.1027</v>
      </c>
      <c r="D28" s="123">
        <v>86.1559</v>
      </c>
      <c r="E28" s="123">
        <f t="shared" si="0"/>
        <v>0.05320000000000391</v>
      </c>
      <c r="F28" s="272">
        <f t="shared" si="1"/>
        <v>232.48699908230523</v>
      </c>
      <c r="G28" s="124">
        <f t="shared" si="2"/>
        <v>228.83000000000004</v>
      </c>
      <c r="H28" s="122">
        <v>23</v>
      </c>
      <c r="I28" s="125">
        <v>611.94</v>
      </c>
      <c r="J28" s="124">
        <v>383.11</v>
      </c>
    </row>
    <row r="29" spans="1:10" s="115" customFormat="1" ht="18.75" customHeight="1">
      <c r="A29" s="121"/>
      <c r="B29" s="122">
        <v>12</v>
      </c>
      <c r="C29" s="123">
        <v>84.8518</v>
      </c>
      <c r="D29" s="123">
        <v>84.9049</v>
      </c>
      <c r="E29" s="123">
        <f t="shared" si="0"/>
        <v>0.05310000000000059</v>
      </c>
      <c r="F29" s="272">
        <f t="shared" si="1"/>
        <v>278.25813551328713</v>
      </c>
      <c r="G29" s="124">
        <f t="shared" si="2"/>
        <v>190.83000000000004</v>
      </c>
      <c r="H29" s="122">
        <v>24</v>
      </c>
      <c r="I29" s="125">
        <v>763.34</v>
      </c>
      <c r="J29" s="126">
        <v>572.51</v>
      </c>
    </row>
    <row r="30" spans="1:10" s="115" customFormat="1" ht="18.75" customHeight="1">
      <c r="A30" s="121">
        <v>21010</v>
      </c>
      <c r="B30" s="122">
        <v>13</v>
      </c>
      <c r="C30" s="123">
        <v>86.7483</v>
      </c>
      <c r="D30" s="123">
        <v>87.1896</v>
      </c>
      <c r="E30" s="123">
        <f t="shared" si="0"/>
        <v>0.44129999999999825</v>
      </c>
      <c r="F30" s="272">
        <f t="shared" si="1"/>
        <v>1854.123776311913</v>
      </c>
      <c r="G30" s="124">
        <f t="shared" si="2"/>
        <v>238.00999999999993</v>
      </c>
      <c r="H30" s="122">
        <v>25</v>
      </c>
      <c r="I30" s="125">
        <v>564.42</v>
      </c>
      <c r="J30" s="124">
        <v>326.41</v>
      </c>
    </row>
    <row r="31" spans="1:10" s="115" customFormat="1" ht="18.75" customHeight="1">
      <c r="A31" s="121"/>
      <c r="B31" s="122">
        <v>14</v>
      </c>
      <c r="C31" s="123">
        <v>85.9561</v>
      </c>
      <c r="D31" s="123">
        <v>86.3432</v>
      </c>
      <c r="E31" s="123">
        <f t="shared" si="0"/>
        <v>0.38709999999998956</v>
      </c>
      <c r="F31" s="272">
        <f t="shared" si="1"/>
        <v>1819.2499295046039</v>
      </c>
      <c r="G31" s="124">
        <f t="shared" si="2"/>
        <v>212.77999999999997</v>
      </c>
      <c r="H31" s="122">
        <v>26</v>
      </c>
      <c r="I31" s="125">
        <v>634.81</v>
      </c>
      <c r="J31" s="124">
        <v>422.03</v>
      </c>
    </row>
    <row r="32" spans="1:10" s="115" customFormat="1" ht="18.75" customHeight="1">
      <c r="A32" s="121"/>
      <c r="B32" s="122">
        <v>15</v>
      </c>
      <c r="C32" s="123">
        <v>87.0234</v>
      </c>
      <c r="D32" s="123">
        <v>87.3853</v>
      </c>
      <c r="E32" s="123">
        <f t="shared" si="0"/>
        <v>0.36190000000000566</v>
      </c>
      <c r="F32" s="272">
        <f t="shared" si="1"/>
        <v>1854.565952649408</v>
      </c>
      <c r="G32" s="124">
        <f t="shared" si="2"/>
        <v>195.1400000000001</v>
      </c>
      <c r="H32" s="122">
        <v>27</v>
      </c>
      <c r="I32" s="125">
        <v>737.44</v>
      </c>
      <c r="J32" s="126">
        <v>542.3</v>
      </c>
    </row>
    <row r="33" spans="1:10" s="115" customFormat="1" ht="18.75" customHeight="1">
      <c r="A33" s="121">
        <v>21010</v>
      </c>
      <c r="B33" s="122">
        <v>16</v>
      </c>
      <c r="C33" s="123">
        <v>86.1629</v>
      </c>
      <c r="D33" s="123">
        <v>86.5476</v>
      </c>
      <c r="E33" s="123">
        <f t="shared" si="0"/>
        <v>0.38470000000000937</v>
      </c>
      <c r="F33" s="272">
        <f t="shared" si="1"/>
        <v>1533.9527094382129</v>
      </c>
      <c r="G33" s="124">
        <f t="shared" si="2"/>
        <v>250.78999999999996</v>
      </c>
      <c r="H33" s="122">
        <v>28</v>
      </c>
      <c r="I33" s="125">
        <v>724.04</v>
      </c>
      <c r="J33" s="124">
        <v>473.25</v>
      </c>
    </row>
    <row r="34" spans="1:10" s="115" customFormat="1" ht="18.75" customHeight="1">
      <c r="A34" s="121"/>
      <c r="B34" s="122">
        <v>17</v>
      </c>
      <c r="C34" s="123">
        <v>87.2606</v>
      </c>
      <c r="D34" s="123">
        <v>87.5481</v>
      </c>
      <c r="E34" s="123">
        <f t="shared" si="0"/>
        <v>0.2875000000000085</v>
      </c>
      <c r="F34" s="272">
        <f t="shared" si="1"/>
        <v>1457.6889925468158</v>
      </c>
      <c r="G34" s="124">
        <f t="shared" si="2"/>
        <v>197.23000000000002</v>
      </c>
      <c r="H34" s="122">
        <v>29</v>
      </c>
      <c r="I34" s="125">
        <v>771.03</v>
      </c>
      <c r="J34" s="124">
        <v>573.8</v>
      </c>
    </row>
    <row r="35" spans="1:10" s="115" customFormat="1" ht="18.75" customHeight="1">
      <c r="A35" s="121"/>
      <c r="B35" s="122">
        <v>18</v>
      </c>
      <c r="C35" s="123">
        <v>85.1724</v>
      </c>
      <c r="D35" s="123">
        <v>85.4697</v>
      </c>
      <c r="E35" s="123">
        <f t="shared" si="0"/>
        <v>0.297300000000007</v>
      </c>
      <c r="F35" s="272">
        <f t="shared" si="1"/>
        <v>1434.6378420113253</v>
      </c>
      <c r="G35" s="124">
        <f t="shared" si="2"/>
        <v>207.23000000000002</v>
      </c>
      <c r="H35" s="122">
        <v>30</v>
      </c>
      <c r="I35" s="125">
        <v>741.91</v>
      </c>
      <c r="J35" s="126">
        <v>534.68</v>
      </c>
    </row>
    <row r="36" spans="1:10" ht="18.75" customHeight="1">
      <c r="A36" s="121">
        <v>21038</v>
      </c>
      <c r="B36" s="122">
        <v>19</v>
      </c>
      <c r="C36" s="131">
        <v>88.9567</v>
      </c>
      <c r="D36" s="131">
        <v>89.1153</v>
      </c>
      <c r="E36" s="123">
        <f t="shared" si="0"/>
        <v>0.15860000000000696</v>
      </c>
      <c r="F36" s="272">
        <f t="shared" si="1"/>
        <v>643.9301664636903</v>
      </c>
      <c r="G36" s="124">
        <f t="shared" si="2"/>
        <v>246.30000000000007</v>
      </c>
      <c r="H36" s="122">
        <v>31</v>
      </c>
      <c r="I36" s="150">
        <v>795.09</v>
      </c>
      <c r="J36" s="150">
        <v>548.79</v>
      </c>
    </row>
    <row r="37" spans="1:10" ht="18.75" customHeight="1">
      <c r="A37" s="137"/>
      <c r="B37" s="122">
        <v>20</v>
      </c>
      <c r="C37" s="131">
        <v>84.6292</v>
      </c>
      <c r="D37" s="131">
        <v>84.8052</v>
      </c>
      <c r="E37" s="123">
        <f t="shared" si="0"/>
        <v>0.17600000000000193</v>
      </c>
      <c r="F37" s="272">
        <f t="shared" si="1"/>
        <v>655.103104295399</v>
      </c>
      <c r="G37" s="124">
        <f t="shared" si="2"/>
        <v>268.66</v>
      </c>
      <c r="H37" s="122">
        <v>32</v>
      </c>
      <c r="I37" s="150">
        <v>673.48</v>
      </c>
      <c r="J37" s="150">
        <v>404.82</v>
      </c>
    </row>
    <row r="38" spans="1:10" ht="18.75" customHeight="1">
      <c r="A38" s="137"/>
      <c r="B38" s="122">
        <v>21</v>
      </c>
      <c r="C38" s="131">
        <v>86.3257</v>
      </c>
      <c r="D38" s="131">
        <v>86.4763</v>
      </c>
      <c r="E38" s="123">
        <f t="shared" si="0"/>
        <v>0.15059999999999718</v>
      </c>
      <c r="F38" s="272">
        <f t="shared" si="1"/>
        <v>679.8176319234288</v>
      </c>
      <c r="G38" s="124">
        <f t="shared" si="2"/>
        <v>221.52999999999997</v>
      </c>
      <c r="H38" s="122">
        <v>33</v>
      </c>
      <c r="I38" s="150">
        <v>767.75</v>
      </c>
      <c r="J38" s="150">
        <v>546.22</v>
      </c>
    </row>
    <row r="39" spans="1:10" ht="18.75" customHeight="1">
      <c r="A39" s="121">
        <v>21052</v>
      </c>
      <c r="B39" s="122">
        <v>22</v>
      </c>
      <c r="C39" s="131">
        <v>85.1107</v>
      </c>
      <c r="D39" s="131">
        <v>85.856</v>
      </c>
      <c r="E39" s="123">
        <f t="shared" si="0"/>
        <v>0.7453000000000003</v>
      </c>
      <c r="F39" s="272">
        <f t="shared" si="1"/>
        <v>2557.652711050104</v>
      </c>
      <c r="G39" s="124">
        <f t="shared" si="2"/>
        <v>291.40000000000003</v>
      </c>
      <c r="H39" s="122">
        <v>34</v>
      </c>
      <c r="I39" s="150">
        <v>567.47</v>
      </c>
      <c r="J39" s="150">
        <v>276.07</v>
      </c>
    </row>
    <row r="40" spans="1:10" ht="18.75" customHeight="1">
      <c r="A40" s="137"/>
      <c r="B40" s="122">
        <v>23</v>
      </c>
      <c r="C40" s="131">
        <v>87.659</v>
      </c>
      <c r="D40" s="131">
        <v>88.5298</v>
      </c>
      <c r="E40" s="123">
        <f t="shared" si="0"/>
        <v>0.8707999999999885</v>
      </c>
      <c r="F40" s="272">
        <f t="shared" si="1"/>
        <v>3435.3795171216207</v>
      </c>
      <c r="G40" s="124">
        <f t="shared" si="2"/>
        <v>253.48000000000002</v>
      </c>
      <c r="H40" s="122">
        <v>35</v>
      </c>
      <c r="I40" s="150">
        <v>765.85</v>
      </c>
      <c r="J40" s="150">
        <v>512.37</v>
      </c>
    </row>
    <row r="41" spans="1:10" ht="18.75" customHeight="1">
      <c r="A41" s="137"/>
      <c r="B41" s="122">
        <v>24</v>
      </c>
      <c r="C41" s="131">
        <v>88.046</v>
      </c>
      <c r="D41" s="131">
        <v>88.732</v>
      </c>
      <c r="E41" s="123">
        <f t="shared" si="0"/>
        <v>0.6859999999999928</v>
      </c>
      <c r="F41" s="272">
        <f t="shared" si="1"/>
        <v>2985.2045256744686</v>
      </c>
      <c r="G41" s="124">
        <f t="shared" si="2"/>
        <v>229.79999999999995</v>
      </c>
      <c r="H41" s="122">
        <v>36</v>
      </c>
      <c r="I41" s="150">
        <v>778.06</v>
      </c>
      <c r="J41" s="150">
        <v>548.26</v>
      </c>
    </row>
    <row r="42" spans="1:10" ht="18.75" customHeight="1">
      <c r="A42" s="121">
        <v>21054</v>
      </c>
      <c r="B42" s="122">
        <v>25</v>
      </c>
      <c r="C42" s="131">
        <v>87.0432</v>
      </c>
      <c r="D42" s="131">
        <v>87.474</v>
      </c>
      <c r="E42" s="123">
        <f t="shared" si="0"/>
        <v>0.43080000000000496</v>
      </c>
      <c r="F42" s="272">
        <f t="shared" si="1"/>
        <v>1590.1960060536894</v>
      </c>
      <c r="G42" s="124">
        <f t="shared" si="2"/>
        <v>270.90999999999997</v>
      </c>
      <c r="H42" s="122">
        <v>37</v>
      </c>
      <c r="I42" s="150">
        <v>762.04</v>
      </c>
      <c r="J42" s="150">
        <v>491.13</v>
      </c>
    </row>
    <row r="43" spans="1:10" ht="18.75" customHeight="1">
      <c r="A43" s="137"/>
      <c r="B43" s="122">
        <v>26</v>
      </c>
      <c r="C43" s="131">
        <v>85.7818</v>
      </c>
      <c r="D43" s="131">
        <v>86.1555</v>
      </c>
      <c r="E43" s="123">
        <f t="shared" si="0"/>
        <v>0.3736999999999995</v>
      </c>
      <c r="F43" s="272">
        <f t="shared" si="1"/>
        <v>1559.422467033882</v>
      </c>
      <c r="G43" s="124">
        <f t="shared" si="2"/>
        <v>239.64</v>
      </c>
      <c r="H43" s="122">
        <v>38</v>
      </c>
      <c r="I43" s="150">
        <v>794.6</v>
      </c>
      <c r="J43" s="150">
        <v>554.96</v>
      </c>
    </row>
    <row r="44" spans="1:10" ht="18.75" customHeight="1">
      <c r="A44" s="137"/>
      <c r="B44" s="122">
        <v>27</v>
      </c>
      <c r="C44" s="131">
        <v>86.2806</v>
      </c>
      <c r="D44" s="131">
        <v>86.6959</v>
      </c>
      <c r="E44" s="123">
        <f t="shared" si="0"/>
        <v>0.4152999999999878</v>
      </c>
      <c r="F44" s="272">
        <f t="shared" si="1"/>
        <v>1643.0606108560999</v>
      </c>
      <c r="G44" s="124">
        <f t="shared" si="2"/>
        <v>252.76</v>
      </c>
      <c r="H44" s="122">
        <v>39</v>
      </c>
      <c r="I44" s="150">
        <v>762.61</v>
      </c>
      <c r="J44" s="150">
        <v>509.85</v>
      </c>
    </row>
    <row r="45" spans="1:10" ht="18.75" customHeight="1">
      <c r="A45" s="137">
        <v>21064</v>
      </c>
      <c r="B45" s="122">
        <v>19</v>
      </c>
      <c r="C45" s="131">
        <v>88.9754</v>
      </c>
      <c r="D45" s="131">
        <v>89.3283</v>
      </c>
      <c r="E45" s="123">
        <f t="shared" si="0"/>
        <v>0.3529000000000053</v>
      </c>
      <c r="F45" s="272">
        <f t="shared" si="1"/>
        <v>1525.9220824145168</v>
      </c>
      <c r="G45" s="124">
        <f t="shared" si="2"/>
        <v>231.26999999999998</v>
      </c>
      <c r="H45" s="122">
        <v>40</v>
      </c>
      <c r="I45" s="150">
        <v>787.61</v>
      </c>
      <c r="J45" s="150">
        <v>556.34</v>
      </c>
    </row>
    <row r="46" spans="1:10" ht="18.75" customHeight="1">
      <c r="A46" s="137"/>
      <c r="B46" s="139">
        <v>20</v>
      </c>
      <c r="C46" s="131">
        <v>84.6595</v>
      </c>
      <c r="D46" s="131">
        <v>84.8842</v>
      </c>
      <c r="E46" s="123">
        <f aca="true" t="shared" si="3" ref="E46:E52">D46-C46</f>
        <v>0.22470000000001278</v>
      </c>
      <c r="F46" s="272">
        <f aca="true" t="shared" si="4" ref="F46:F52">((10^6)*E46/G46)</f>
        <v>917.4049728494379</v>
      </c>
      <c r="G46" s="124">
        <f aca="true" t="shared" si="5" ref="G46:G52">I46-J46</f>
        <v>244.92999999999995</v>
      </c>
      <c r="H46" s="122">
        <v>41</v>
      </c>
      <c r="I46" s="150">
        <v>809.4</v>
      </c>
      <c r="J46" s="150">
        <v>564.47</v>
      </c>
    </row>
    <row r="47" spans="1:10" ht="18.75" customHeight="1">
      <c r="A47" s="137"/>
      <c r="B47" s="122">
        <v>21</v>
      </c>
      <c r="C47" s="131">
        <v>86.3565</v>
      </c>
      <c r="D47" s="131">
        <v>86.5857</v>
      </c>
      <c r="E47" s="123">
        <f t="shared" si="3"/>
        <v>0.22920000000000584</v>
      </c>
      <c r="F47" s="272">
        <f t="shared" si="4"/>
        <v>845.1950733830143</v>
      </c>
      <c r="G47" s="124">
        <f t="shared" si="5"/>
        <v>271.18</v>
      </c>
      <c r="H47" s="122">
        <v>42</v>
      </c>
      <c r="I47" s="150">
        <v>635.77</v>
      </c>
      <c r="J47" s="150">
        <v>364.59</v>
      </c>
    </row>
    <row r="48" spans="1:10" ht="18.75" customHeight="1">
      <c r="A48" s="137">
        <v>21065</v>
      </c>
      <c r="B48" s="139">
        <v>22</v>
      </c>
      <c r="C48" s="131">
        <v>85.1138</v>
      </c>
      <c r="D48" s="131">
        <v>85.3317</v>
      </c>
      <c r="E48" s="123">
        <f t="shared" si="3"/>
        <v>0.2179000000000002</v>
      </c>
      <c r="F48" s="272">
        <f t="shared" si="4"/>
        <v>866.4704946715455</v>
      </c>
      <c r="G48" s="124">
        <f t="shared" si="5"/>
        <v>251.47999999999996</v>
      </c>
      <c r="H48" s="122">
        <v>43</v>
      </c>
      <c r="I48" s="150">
        <v>760.03</v>
      </c>
      <c r="J48" s="150">
        <v>508.55</v>
      </c>
    </row>
    <row r="49" spans="1:10" ht="18.75" customHeight="1">
      <c r="A49" s="137"/>
      <c r="B49" s="122">
        <v>23</v>
      </c>
      <c r="C49" s="131">
        <v>87.6691</v>
      </c>
      <c r="D49" s="131">
        <v>87.8701</v>
      </c>
      <c r="E49" s="123">
        <f t="shared" si="3"/>
        <v>0.2009999999999934</v>
      </c>
      <c r="F49" s="272">
        <f t="shared" si="4"/>
        <v>796.8917258057859</v>
      </c>
      <c r="G49" s="124">
        <f t="shared" si="5"/>
        <v>252.23000000000002</v>
      </c>
      <c r="H49" s="122">
        <v>44</v>
      </c>
      <c r="I49" s="150">
        <v>752.11</v>
      </c>
      <c r="J49" s="150">
        <v>499.88</v>
      </c>
    </row>
    <row r="50" spans="1:10" ht="18.75" customHeight="1">
      <c r="A50" s="137"/>
      <c r="B50" s="139">
        <v>24</v>
      </c>
      <c r="C50" s="131">
        <v>88.0377</v>
      </c>
      <c r="D50" s="131">
        <v>88.205</v>
      </c>
      <c r="E50" s="123">
        <f t="shared" si="3"/>
        <v>0.16729999999999734</v>
      </c>
      <c r="F50" s="272">
        <f t="shared" si="4"/>
        <v>624.9766520975655</v>
      </c>
      <c r="G50" s="124">
        <f t="shared" si="5"/>
        <v>267.69000000000005</v>
      </c>
      <c r="H50" s="122">
        <v>45</v>
      </c>
      <c r="I50" s="150">
        <v>801.08</v>
      </c>
      <c r="J50" s="150">
        <v>533.39</v>
      </c>
    </row>
    <row r="51" spans="1:10" ht="18.75" customHeight="1">
      <c r="A51" s="137">
        <v>21088</v>
      </c>
      <c r="B51" s="122">
        <v>25</v>
      </c>
      <c r="C51" s="131">
        <v>87.0328</v>
      </c>
      <c r="D51" s="131">
        <v>87.5353</v>
      </c>
      <c r="E51" s="123">
        <f t="shared" si="3"/>
        <v>0.5025000000000119</v>
      </c>
      <c r="F51" s="272">
        <f t="shared" si="4"/>
        <v>1716.7162037511935</v>
      </c>
      <c r="G51" s="124">
        <f t="shared" si="5"/>
        <v>292.71000000000004</v>
      </c>
      <c r="H51" s="122">
        <v>46</v>
      </c>
      <c r="I51" s="150">
        <v>768.58</v>
      </c>
      <c r="J51" s="150">
        <v>475.87</v>
      </c>
    </row>
    <row r="52" spans="1:10" ht="18.75" customHeight="1">
      <c r="A52" s="137"/>
      <c r="B52" s="139">
        <v>26</v>
      </c>
      <c r="C52" s="131">
        <v>85.7794</v>
      </c>
      <c r="D52" s="131">
        <v>86.2893</v>
      </c>
      <c r="E52" s="123">
        <f t="shared" si="3"/>
        <v>0.5099000000000018</v>
      </c>
      <c r="F52" s="272">
        <f t="shared" si="4"/>
        <v>1704.4960722045857</v>
      </c>
      <c r="G52" s="124">
        <f t="shared" si="5"/>
        <v>299.15</v>
      </c>
      <c r="H52" s="122">
        <v>47</v>
      </c>
      <c r="I52" s="150">
        <v>776.14</v>
      </c>
      <c r="J52" s="150">
        <v>476.99</v>
      </c>
    </row>
    <row r="53" spans="1:10" ht="18.75" customHeight="1">
      <c r="A53" s="137"/>
      <c r="B53" s="122">
        <v>27</v>
      </c>
      <c r="C53" s="131">
        <v>86.2817</v>
      </c>
      <c r="D53" s="131">
        <v>86.6639</v>
      </c>
      <c r="E53" s="123">
        <f>D53-C53</f>
        <v>0.38219999999999743</v>
      </c>
      <c r="F53" s="272">
        <f>((10^6)*E53/G53)</f>
        <v>1293.7074772365618</v>
      </c>
      <c r="G53" s="124">
        <f>I53-J53</f>
        <v>295.43</v>
      </c>
      <c r="H53" s="122">
        <v>48</v>
      </c>
      <c r="I53" s="150">
        <v>765.84</v>
      </c>
      <c r="J53" s="150">
        <v>470.41</v>
      </c>
    </row>
    <row r="54" spans="1:10" ht="18.75" customHeight="1">
      <c r="A54" s="137">
        <v>21099</v>
      </c>
      <c r="B54" s="139">
        <v>10</v>
      </c>
      <c r="C54" s="131">
        <v>85.0758</v>
      </c>
      <c r="D54" s="131">
        <v>85.1437</v>
      </c>
      <c r="E54" s="123">
        <f>D54-C54</f>
        <v>0.06789999999999452</v>
      </c>
      <c r="F54" s="272">
        <f>((10^6)*E54/G54)</f>
        <v>256.17807960760047</v>
      </c>
      <c r="G54" s="124">
        <f>I54-J54</f>
        <v>265.05</v>
      </c>
      <c r="H54" s="122">
        <v>49</v>
      </c>
      <c r="I54" s="150">
        <v>756.22</v>
      </c>
      <c r="J54" s="150">
        <v>491.17</v>
      </c>
    </row>
    <row r="55" spans="1:10" ht="18.75" customHeight="1">
      <c r="A55" s="137"/>
      <c r="B55" s="139">
        <v>11</v>
      </c>
      <c r="C55" s="131">
        <v>86.078</v>
      </c>
      <c r="D55" s="131">
        <v>86.1388</v>
      </c>
      <c r="E55" s="123">
        <f>D55-C55</f>
        <v>0.06080000000000041</v>
      </c>
      <c r="F55" s="272">
        <f>((10^6)*E55/G55)</f>
        <v>243.5116949695626</v>
      </c>
      <c r="G55" s="124">
        <f>I55-J55</f>
        <v>249.68000000000006</v>
      </c>
      <c r="H55" s="122">
        <v>50</v>
      </c>
      <c r="I55" s="150">
        <v>780.57</v>
      </c>
      <c r="J55" s="150">
        <v>530.89</v>
      </c>
    </row>
    <row r="56" spans="1:10" ht="18.75" customHeight="1">
      <c r="A56" s="137"/>
      <c r="B56" s="139">
        <v>12</v>
      </c>
      <c r="C56" s="131">
        <v>84.8385</v>
      </c>
      <c r="D56" s="131">
        <v>84.9175</v>
      </c>
      <c r="E56" s="123">
        <f aca="true" t="shared" si="6" ref="E56:E66">D56-C56</f>
        <v>0.07900000000000773</v>
      </c>
      <c r="F56" s="272">
        <f aca="true" t="shared" si="7" ref="F56:F119">((10^6)*E56/G56)</f>
        <v>266.69367362098353</v>
      </c>
      <c r="G56" s="124">
        <f aca="true" t="shared" si="8" ref="G56:G66">I56-J56</f>
        <v>296.21999999999997</v>
      </c>
      <c r="H56" s="122">
        <v>51</v>
      </c>
      <c r="I56" s="150">
        <v>647.52</v>
      </c>
      <c r="J56" s="150">
        <v>351.3</v>
      </c>
    </row>
    <row r="57" spans="1:10" ht="18.75" customHeight="1">
      <c r="A57" s="137">
        <v>21109</v>
      </c>
      <c r="B57" s="139">
        <v>13</v>
      </c>
      <c r="C57" s="131">
        <v>86.7074</v>
      </c>
      <c r="D57" s="131">
        <v>86.8023</v>
      </c>
      <c r="E57" s="123">
        <f t="shared" si="6"/>
        <v>0.09489999999999554</v>
      </c>
      <c r="F57" s="272">
        <f t="shared" si="7"/>
        <v>313.26335247902404</v>
      </c>
      <c r="G57" s="124">
        <f t="shared" si="8"/>
        <v>302.94</v>
      </c>
      <c r="H57" s="122">
        <v>52</v>
      </c>
      <c r="I57" s="150">
        <v>714.38</v>
      </c>
      <c r="J57" s="150">
        <v>411.44</v>
      </c>
    </row>
    <row r="58" spans="1:10" ht="18.75" customHeight="1">
      <c r="A58" s="137"/>
      <c r="B58" s="139">
        <v>14</v>
      </c>
      <c r="C58" s="131">
        <v>85.9348</v>
      </c>
      <c r="D58" s="131">
        <v>86.0211</v>
      </c>
      <c r="E58" s="123">
        <f t="shared" si="6"/>
        <v>0.08630000000000848</v>
      </c>
      <c r="F58" s="272">
        <f t="shared" si="7"/>
        <v>278.39607729284324</v>
      </c>
      <c r="G58" s="124">
        <f t="shared" si="8"/>
        <v>309.99</v>
      </c>
      <c r="H58" s="122">
        <v>53</v>
      </c>
      <c r="I58" s="150">
        <v>609.64</v>
      </c>
      <c r="J58" s="150">
        <v>299.65</v>
      </c>
    </row>
    <row r="59" spans="1:10" ht="18.75" customHeight="1">
      <c r="A59" s="137"/>
      <c r="B59" s="139">
        <v>15</v>
      </c>
      <c r="C59" s="131">
        <v>86.9812</v>
      </c>
      <c r="D59" s="131">
        <v>87.0541</v>
      </c>
      <c r="E59" s="123">
        <f t="shared" si="6"/>
        <v>0.07290000000000418</v>
      </c>
      <c r="F59" s="272">
        <f t="shared" si="7"/>
        <v>248.93290080247294</v>
      </c>
      <c r="G59" s="124">
        <f t="shared" si="8"/>
        <v>292.84999999999997</v>
      </c>
      <c r="H59" s="122">
        <v>54</v>
      </c>
      <c r="I59" s="150">
        <v>713.78</v>
      </c>
      <c r="J59" s="150">
        <v>420.93</v>
      </c>
    </row>
    <row r="60" spans="1:10" ht="18.75" customHeight="1">
      <c r="A60" s="137">
        <v>21121</v>
      </c>
      <c r="B60" s="139">
        <v>16</v>
      </c>
      <c r="C60" s="131">
        <v>86.1268</v>
      </c>
      <c r="D60" s="131">
        <v>86.1907</v>
      </c>
      <c r="E60" s="123">
        <f t="shared" si="6"/>
        <v>0.06390000000000384</v>
      </c>
      <c r="F60" s="272">
        <f t="shared" si="7"/>
        <v>206.0559156428488</v>
      </c>
      <c r="G60" s="124">
        <f t="shared" si="8"/>
        <v>310.11</v>
      </c>
      <c r="H60" s="122">
        <v>55</v>
      </c>
      <c r="I60" s="150">
        <v>685.14</v>
      </c>
      <c r="J60" s="150">
        <v>375.03</v>
      </c>
    </row>
    <row r="61" spans="1:10" ht="18.75" customHeight="1">
      <c r="A61" s="137"/>
      <c r="B61" s="139">
        <v>17</v>
      </c>
      <c r="C61" s="131">
        <v>87.2074</v>
      </c>
      <c r="D61" s="131">
        <v>87.2673</v>
      </c>
      <c r="E61" s="123">
        <f t="shared" si="6"/>
        <v>0.059899999999998954</v>
      </c>
      <c r="F61" s="272">
        <f t="shared" si="7"/>
        <v>191.52677857713493</v>
      </c>
      <c r="G61" s="124">
        <f t="shared" si="8"/>
        <v>312.75</v>
      </c>
      <c r="H61" s="122">
        <v>56</v>
      </c>
      <c r="I61" s="150">
        <v>774.15</v>
      </c>
      <c r="J61" s="150">
        <v>461.4</v>
      </c>
    </row>
    <row r="62" spans="1:10" ht="18.75" customHeight="1">
      <c r="A62" s="137"/>
      <c r="B62" s="139">
        <v>18</v>
      </c>
      <c r="C62" s="131">
        <v>85.129</v>
      </c>
      <c r="D62" s="131">
        <v>85.2066</v>
      </c>
      <c r="E62" s="123">
        <f t="shared" si="6"/>
        <v>0.07759999999998968</v>
      </c>
      <c r="F62" s="272">
        <f t="shared" si="7"/>
        <v>272.10884353737885</v>
      </c>
      <c r="G62" s="124">
        <f t="shared" si="8"/>
        <v>285.17999999999995</v>
      </c>
      <c r="H62" s="122">
        <v>57</v>
      </c>
      <c r="I62" s="150">
        <v>721.67</v>
      </c>
      <c r="J62" s="150">
        <v>436.49</v>
      </c>
    </row>
    <row r="63" spans="1:10" ht="18.75" customHeight="1">
      <c r="A63" s="137">
        <v>21129</v>
      </c>
      <c r="B63" s="139">
        <v>10</v>
      </c>
      <c r="C63" s="131">
        <v>85.0805</v>
      </c>
      <c r="D63" s="131">
        <v>85.0818</v>
      </c>
      <c r="E63" s="123">
        <f t="shared" si="6"/>
        <v>0.001300000000000523</v>
      </c>
      <c r="F63" s="272">
        <f t="shared" si="7"/>
        <v>4.641199571583447</v>
      </c>
      <c r="G63" s="124">
        <f t="shared" si="8"/>
        <v>280.0999999999999</v>
      </c>
      <c r="H63" s="122">
        <v>58</v>
      </c>
      <c r="I63" s="150">
        <v>797.93</v>
      </c>
      <c r="J63" s="150">
        <v>517.83</v>
      </c>
    </row>
    <row r="64" spans="1:10" ht="18.75" customHeight="1">
      <c r="A64" s="137"/>
      <c r="B64" s="139">
        <v>11</v>
      </c>
      <c r="C64" s="131">
        <v>86.119</v>
      </c>
      <c r="D64" s="131">
        <v>86.1209</v>
      </c>
      <c r="E64" s="123">
        <f t="shared" si="6"/>
        <v>0.00190000000000623</v>
      </c>
      <c r="F64" s="272">
        <f t="shared" si="7"/>
        <v>5.620470344642006</v>
      </c>
      <c r="G64" s="124">
        <f t="shared" si="8"/>
        <v>338.05</v>
      </c>
      <c r="H64" s="122">
        <v>59</v>
      </c>
      <c r="I64" s="150">
        <v>704.74</v>
      </c>
      <c r="J64" s="150">
        <v>366.69</v>
      </c>
    </row>
    <row r="65" spans="1:10" ht="18.75" customHeight="1">
      <c r="A65" s="137"/>
      <c r="B65" s="139">
        <v>12</v>
      </c>
      <c r="C65" s="131">
        <v>84.8403</v>
      </c>
      <c r="D65" s="131">
        <v>84.8435</v>
      </c>
      <c r="E65" s="123">
        <f t="shared" si="6"/>
        <v>0.003200000000006753</v>
      </c>
      <c r="F65" s="272">
        <f t="shared" si="7"/>
        <v>10.493179433390456</v>
      </c>
      <c r="G65" s="124">
        <f t="shared" si="8"/>
        <v>304.96</v>
      </c>
      <c r="H65" s="122">
        <v>60</v>
      </c>
      <c r="I65" s="150">
        <v>702.63</v>
      </c>
      <c r="J65" s="150">
        <v>397.67</v>
      </c>
    </row>
    <row r="66" spans="1:10" ht="18.75" customHeight="1">
      <c r="A66" s="137">
        <v>21136</v>
      </c>
      <c r="B66" s="139">
        <v>13</v>
      </c>
      <c r="C66" s="131">
        <v>86.7557</v>
      </c>
      <c r="D66" s="131">
        <v>86.7575</v>
      </c>
      <c r="E66" s="123">
        <f t="shared" si="6"/>
        <v>0.0017999999999886995</v>
      </c>
      <c r="F66" s="272">
        <f t="shared" si="7"/>
        <v>6.47505305942192</v>
      </c>
      <c r="G66" s="124">
        <f t="shared" si="8"/>
        <v>277.99</v>
      </c>
      <c r="H66" s="122">
        <v>61</v>
      </c>
      <c r="I66" s="150">
        <v>824.37</v>
      </c>
      <c r="J66" s="150">
        <v>546.38</v>
      </c>
    </row>
    <row r="67" spans="1:10" ht="18.75" customHeight="1">
      <c r="A67" s="137"/>
      <c r="B67" s="139">
        <v>14</v>
      </c>
      <c r="C67" s="131">
        <v>85.9722</v>
      </c>
      <c r="D67" s="131">
        <v>85.9766</v>
      </c>
      <c r="E67" s="123">
        <f aca="true" t="shared" si="9" ref="E67:E130">D67-C67</f>
        <v>0.004400000000003956</v>
      </c>
      <c r="F67" s="272">
        <f t="shared" si="7"/>
        <v>13.741411617751266</v>
      </c>
      <c r="G67" s="124">
        <f aca="true" t="shared" si="10" ref="G67:G130">I67-J67</f>
        <v>320.20000000000005</v>
      </c>
      <c r="H67" s="122">
        <v>62</v>
      </c>
      <c r="I67" s="150">
        <v>692.84</v>
      </c>
      <c r="J67" s="150">
        <v>372.64</v>
      </c>
    </row>
    <row r="68" spans="1:10" ht="18.75" customHeight="1">
      <c r="A68" s="137"/>
      <c r="B68" s="139">
        <v>15</v>
      </c>
      <c r="C68" s="131">
        <v>86.9965</v>
      </c>
      <c r="D68" s="131">
        <v>86.9992</v>
      </c>
      <c r="E68" s="123">
        <f t="shared" si="9"/>
        <v>0.0027000000000043656</v>
      </c>
      <c r="F68" s="272">
        <f t="shared" si="7"/>
        <v>9.63494272563382</v>
      </c>
      <c r="G68" s="124">
        <f t="shared" si="10"/>
        <v>280.23</v>
      </c>
      <c r="H68" s="122">
        <v>63</v>
      </c>
      <c r="I68" s="150">
        <v>848.24</v>
      </c>
      <c r="J68" s="150">
        <v>568.01</v>
      </c>
    </row>
    <row r="69" spans="1:10" ht="18.75" customHeight="1">
      <c r="A69" s="137">
        <v>21143</v>
      </c>
      <c r="B69" s="139">
        <v>16</v>
      </c>
      <c r="C69" s="131">
        <v>86.1635</v>
      </c>
      <c r="D69" s="131">
        <v>86.1658</v>
      </c>
      <c r="E69" s="123">
        <f t="shared" si="9"/>
        <v>0.002300000000005298</v>
      </c>
      <c r="F69" s="272">
        <f t="shared" si="7"/>
        <v>8.712451229233295</v>
      </c>
      <c r="G69" s="124">
        <f t="shared" si="10"/>
        <v>263.99</v>
      </c>
      <c r="H69" s="122">
        <v>64</v>
      </c>
      <c r="I69" s="150">
        <v>805.15</v>
      </c>
      <c r="J69" s="150">
        <v>541.16</v>
      </c>
    </row>
    <row r="70" spans="1:10" ht="18.75" customHeight="1">
      <c r="A70" s="137"/>
      <c r="B70" s="139">
        <v>17</v>
      </c>
      <c r="C70" s="131">
        <v>87.2421</v>
      </c>
      <c r="D70" s="131">
        <v>87.2463</v>
      </c>
      <c r="E70" s="123">
        <f t="shared" si="9"/>
        <v>0.004200000000011528</v>
      </c>
      <c r="F70" s="272">
        <f t="shared" si="7"/>
        <v>14.35897435901377</v>
      </c>
      <c r="G70" s="124">
        <f t="shared" si="10"/>
        <v>292.5</v>
      </c>
      <c r="H70" s="122">
        <v>65</v>
      </c>
      <c r="I70" s="150">
        <v>852.45</v>
      </c>
      <c r="J70" s="150">
        <v>559.95</v>
      </c>
    </row>
    <row r="71" spans="1:10" ht="18.75" customHeight="1">
      <c r="A71" s="137"/>
      <c r="B71" s="139">
        <v>18</v>
      </c>
      <c r="C71" s="131">
        <v>85.1905</v>
      </c>
      <c r="D71" s="131">
        <v>85.1945</v>
      </c>
      <c r="E71" s="123">
        <f t="shared" si="9"/>
        <v>0.0040000000000048885</v>
      </c>
      <c r="F71" s="272">
        <f t="shared" si="7"/>
        <v>12.651821862363642</v>
      </c>
      <c r="G71" s="124">
        <f t="shared" si="10"/>
        <v>316.15999999999997</v>
      </c>
      <c r="H71" s="122">
        <v>66</v>
      </c>
      <c r="I71" s="150">
        <v>718.13</v>
      </c>
      <c r="J71" s="150">
        <v>401.97</v>
      </c>
    </row>
    <row r="72" spans="1:10" ht="18.75" customHeight="1">
      <c r="A72" s="137">
        <v>21156</v>
      </c>
      <c r="B72" s="139">
        <v>1</v>
      </c>
      <c r="C72" s="131">
        <v>85.4207</v>
      </c>
      <c r="D72" s="127">
        <v>85.4217</v>
      </c>
      <c r="E72" s="186">
        <f t="shared" si="9"/>
        <v>0.0010000000000047748</v>
      </c>
      <c r="F72" s="273">
        <f t="shared" si="7"/>
        <v>3.820585313688297</v>
      </c>
      <c r="G72" s="187">
        <f t="shared" si="10"/>
        <v>261.74</v>
      </c>
      <c r="H72" s="188">
        <v>67</v>
      </c>
      <c r="I72" s="150">
        <v>732.11</v>
      </c>
      <c r="J72" s="150">
        <v>470.37</v>
      </c>
    </row>
    <row r="73" spans="1:10" ht="18.75" customHeight="1">
      <c r="A73" s="137"/>
      <c r="B73" s="139">
        <v>2</v>
      </c>
      <c r="C73" s="131">
        <v>87.4885</v>
      </c>
      <c r="D73" s="127">
        <v>87.4892</v>
      </c>
      <c r="E73" s="186">
        <f t="shared" si="9"/>
        <v>0.0006999999999948159</v>
      </c>
      <c r="F73" s="273">
        <f t="shared" si="7"/>
        <v>2.185587610824328</v>
      </c>
      <c r="G73" s="187">
        <f t="shared" si="10"/>
        <v>320.28000000000003</v>
      </c>
      <c r="H73" s="188">
        <v>68</v>
      </c>
      <c r="I73" s="150">
        <v>691.08</v>
      </c>
      <c r="J73" s="150">
        <v>370.8</v>
      </c>
    </row>
    <row r="74" spans="1:10" ht="18.75" customHeight="1">
      <c r="A74" s="137"/>
      <c r="B74" s="139">
        <v>3</v>
      </c>
      <c r="C74" s="131">
        <v>85.869</v>
      </c>
      <c r="D74" s="127">
        <v>85.8694</v>
      </c>
      <c r="E74" s="186">
        <f t="shared" si="9"/>
        <v>0.00039999999999906777</v>
      </c>
      <c r="F74" s="273">
        <f t="shared" si="7"/>
        <v>1.497230124266611</v>
      </c>
      <c r="G74" s="187">
        <f t="shared" si="10"/>
        <v>267.15999999999997</v>
      </c>
      <c r="H74" s="188">
        <v>69</v>
      </c>
      <c r="I74" s="150">
        <v>793.39</v>
      </c>
      <c r="J74" s="150">
        <v>526.23</v>
      </c>
    </row>
    <row r="75" spans="1:10" ht="18.75" customHeight="1">
      <c r="A75" s="137">
        <v>21162</v>
      </c>
      <c r="B75" s="139">
        <v>4</v>
      </c>
      <c r="C75" s="131">
        <v>85.007</v>
      </c>
      <c r="D75" s="127">
        <v>85.0106</v>
      </c>
      <c r="E75" s="186">
        <f t="shared" si="9"/>
        <v>0.00359999999999161</v>
      </c>
      <c r="F75" s="273">
        <f t="shared" si="7"/>
        <v>13.690295101884733</v>
      </c>
      <c r="G75" s="187">
        <f t="shared" si="10"/>
        <v>262.96000000000004</v>
      </c>
      <c r="H75" s="188">
        <v>70</v>
      </c>
      <c r="I75" s="150">
        <v>804.98</v>
      </c>
      <c r="J75" s="150">
        <v>542.02</v>
      </c>
    </row>
    <row r="76" spans="1:10" ht="18.75" customHeight="1">
      <c r="A76" s="137"/>
      <c r="B76" s="139">
        <v>5</v>
      </c>
      <c r="C76" s="131">
        <v>84.9953</v>
      </c>
      <c r="D76" s="127">
        <v>84.9995</v>
      </c>
      <c r="E76" s="186">
        <f t="shared" si="9"/>
        <v>0.004199999999997317</v>
      </c>
      <c r="F76" s="273">
        <f t="shared" si="7"/>
        <v>12.574850299393162</v>
      </c>
      <c r="G76" s="187">
        <f t="shared" si="10"/>
        <v>334.00000000000006</v>
      </c>
      <c r="H76" s="188">
        <v>71</v>
      </c>
      <c r="I76" s="150">
        <v>639.84</v>
      </c>
      <c r="J76" s="150">
        <v>305.84</v>
      </c>
    </row>
    <row r="77" spans="1:10" ht="18.75" customHeight="1">
      <c r="A77" s="137"/>
      <c r="B77" s="139">
        <v>6</v>
      </c>
      <c r="C77" s="131">
        <v>87.3568</v>
      </c>
      <c r="D77" s="127">
        <v>87.3597</v>
      </c>
      <c r="E77" s="186">
        <f t="shared" si="9"/>
        <v>0.002899999999996794</v>
      </c>
      <c r="F77" s="273">
        <f t="shared" si="7"/>
        <v>9.99793146244499</v>
      </c>
      <c r="G77" s="187">
        <f t="shared" si="10"/>
        <v>290.06</v>
      </c>
      <c r="H77" s="188">
        <v>72</v>
      </c>
      <c r="I77" s="150">
        <v>769.38</v>
      </c>
      <c r="J77" s="150">
        <v>479.32</v>
      </c>
    </row>
    <row r="78" spans="1:10" ht="18.75" customHeight="1">
      <c r="A78" s="137">
        <v>21171</v>
      </c>
      <c r="B78" s="139">
        <v>7</v>
      </c>
      <c r="C78" s="131">
        <v>86.425</v>
      </c>
      <c r="D78" s="127">
        <v>86.4301</v>
      </c>
      <c r="E78" s="186">
        <f t="shared" si="9"/>
        <v>0.005099999999998772</v>
      </c>
      <c r="F78" s="273">
        <f t="shared" si="7"/>
        <v>17.587419822052457</v>
      </c>
      <c r="G78" s="187">
        <f t="shared" si="10"/>
        <v>289.98</v>
      </c>
      <c r="H78" s="188">
        <v>73</v>
      </c>
      <c r="I78" s="150">
        <v>765.85</v>
      </c>
      <c r="J78" s="150">
        <v>475.87</v>
      </c>
    </row>
    <row r="79" spans="1:10" ht="18.75" customHeight="1">
      <c r="A79" s="137"/>
      <c r="B79" s="139">
        <v>8</v>
      </c>
      <c r="C79" s="131">
        <v>84.8057</v>
      </c>
      <c r="D79" s="127">
        <v>84.8098</v>
      </c>
      <c r="E79" s="186">
        <f t="shared" si="9"/>
        <v>0.004099999999993997</v>
      </c>
      <c r="F79" s="273">
        <f t="shared" si="7"/>
        <v>12.553198003716963</v>
      </c>
      <c r="G79" s="187">
        <f t="shared" si="10"/>
        <v>326.61</v>
      </c>
      <c r="H79" s="188">
        <v>74</v>
      </c>
      <c r="I79" s="150">
        <v>678.75</v>
      </c>
      <c r="J79" s="150">
        <v>352.14</v>
      </c>
    </row>
    <row r="80" spans="1:10" ht="18.75" customHeight="1">
      <c r="A80" s="137"/>
      <c r="B80" s="139">
        <v>9</v>
      </c>
      <c r="C80" s="131">
        <v>87.6114</v>
      </c>
      <c r="D80" s="127">
        <v>87.6144</v>
      </c>
      <c r="E80" s="186">
        <f t="shared" si="9"/>
        <v>0.0030000000000001137</v>
      </c>
      <c r="F80" s="273">
        <f t="shared" si="7"/>
        <v>9.828009828010199</v>
      </c>
      <c r="G80" s="187">
        <f t="shared" si="10"/>
        <v>305.25000000000006</v>
      </c>
      <c r="H80" s="188">
        <v>75</v>
      </c>
      <c r="I80" s="150">
        <v>796.08</v>
      </c>
      <c r="J80" s="150">
        <v>490.83</v>
      </c>
    </row>
    <row r="81" spans="1:10" ht="18.75" customHeight="1">
      <c r="A81" s="137">
        <v>21193</v>
      </c>
      <c r="B81" s="139">
        <v>28</v>
      </c>
      <c r="C81" s="131">
        <v>87.198</v>
      </c>
      <c r="D81" s="131">
        <v>87.2027</v>
      </c>
      <c r="E81" s="186">
        <f t="shared" si="9"/>
        <v>0.004699999999999704</v>
      </c>
      <c r="F81" s="273">
        <f t="shared" si="7"/>
        <v>18.74451623195224</v>
      </c>
      <c r="G81" s="187">
        <f t="shared" si="10"/>
        <v>250.74</v>
      </c>
      <c r="H81" s="188">
        <v>76</v>
      </c>
      <c r="I81" s="150">
        <v>831.83</v>
      </c>
      <c r="J81" s="150">
        <v>581.09</v>
      </c>
    </row>
    <row r="82" spans="1:10" ht="18.75" customHeight="1">
      <c r="A82" s="137"/>
      <c r="B82" s="139">
        <v>29</v>
      </c>
      <c r="C82" s="131">
        <v>85.214</v>
      </c>
      <c r="D82" s="131">
        <v>85.2172</v>
      </c>
      <c r="E82" s="186">
        <f t="shared" si="9"/>
        <v>0.003200000000006753</v>
      </c>
      <c r="F82" s="273">
        <f t="shared" si="7"/>
        <v>11.701466340025425</v>
      </c>
      <c r="G82" s="187">
        <f t="shared" si="10"/>
        <v>273.47</v>
      </c>
      <c r="H82" s="188">
        <v>77</v>
      </c>
      <c r="I82" s="150">
        <v>806.46</v>
      </c>
      <c r="J82" s="150">
        <v>532.99</v>
      </c>
    </row>
    <row r="83" spans="1:10" ht="18.75" customHeight="1">
      <c r="A83" s="137"/>
      <c r="B83" s="139">
        <v>30</v>
      </c>
      <c r="C83" s="131">
        <v>84.956</v>
      </c>
      <c r="D83" s="131">
        <v>84.9613</v>
      </c>
      <c r="E83" s="186">
        <f t="shared" si="9"/>
        <v>0.005299999999991201</v>
      </c>
      <c r="F83" s="273">
        <f t="shared" si="7"/>
        <v>18.4662555311355</v>
      </c>
      <c r="G83" s="187">
        <f t="shared" si="10"/>
        <v>287.01000000000005</v>
      </c>
      <c r="H83" s="188">
        <v>78</v>
      </c>
      <c r="I83" s="150">
        <v>778.34</v>
      </c>
      <c r="J83" s="150">
        <v>491.33</v>
      </c>
    </row>
    <row r="84" spans="1:10" ht="18.75" customHeight="1">
      <c r="A84" s="137">
        <v>21198</v>
      </c>
      <c r="B84" s="139">
        <v>31</v>
      </c>
      <c r="C84" s="131">
        <v>84.88</v>
      </c>
      <c r="D84" s="131">
        <v>84.8892</v>
      </c>
      <c r="E84" s="186">
        <f t="shared" si="9"/>
        <v>0.00920000000000698</v>
      </c>
      <c r="F84" s="273">
        <f t="shared" si="7"/>
        <v>34.89474682346665</v>
      </c>
      <c r="G84" s="187">
        <f t="shared" si="10"/>
        <v>263.65</v>
      </c>
      <c r="H84" s="188">
        <v>79</v>
      </c>
      <c r="I84" s="150">
        <v>766.54</v>
      </c>
      <c r="J84" s="150">
        <v>502.89</v>
      </c>
    </row>
    <row r="85" spans="1:10" ht="18.75" customHeight="1">
      <c r="A85" s="137"/>
      <c r="B85" s="139">
        <v>32</v>
      </c>
      <c r="C85" s="131">
        <v>85.0068</v>
      </c>
      <c r="D85" s="131">
        <v>85.0142</v>
      </c>
      <c r="E85" s="186">
        <f t="shared" si="9"/>
        <v>0.00740000000000407</v>
      </c>
      <c r="F85" s="273">
        <f t="shared" si="7"/>
        <v>25.983146067430013</v>
      </c>
      <c r="G85" s="187">
        <f t="shared" si="10"/>
        <v>284.80000000000007</v>
      </c>
      <c r="H85" s="188">
        <v>80</v>
      </c>
      <c r="I85" s="150">
        <v>822.71</v>
      </c>
      <c r="J85" s="150">
        <v>537.91</v>
      </c>
    </row>
    <row r="86" spans="1:10" ht="18.75" customHeight="1">
      <c r="A86" s="137"/>
      <c r="B86" s="139">
        <v>33</v>
      </c>
      <c r="C86" s="131">
        <v>85.9856</v>
      </c>
      <c r="D86" s="131">
        <v>85.9922</v>
      </c>
      <c r="E86" s="186">
        <f t="shared" si="9"/>
        <v>0.006599999999991724</v>
      </c>
      <c r="F86" s="273">
        <f t="shared" si="7"/>
        <v>20.981021712152224</v>
      </c>
      <c r="G86" s="187">
        <f t="shared" si="10"/>
        <v>314.56999999999994</v>
      </c>
      <c r="H86" s="188">
        <v>81</v>
      </c>
      <c r="I86" s="150">
        <v>647.18</v>
      </c>
      <c r="J86" s="150">
        <v>332.61</v>
      </c>
    </row>
    <row r="87" spans="1:10" ht="18.75" customHeight="1">
      <c r="A87" s="137">
        <v>21204</v>
      </c>
      <c r="B87" s="139">
        <v>34</v>
      </c>
      <c r="C87" s="131">
        <v>83.741</v>
      </c>
      <c r="D87" s="131">
        <v>83.7449</v>
      </c>
      <c r="E87" s="186">
        <f t="shared" si="9"/>
        <v>0.003900000000001569</v>
      </c>
      <c r="F87" s="273">
        <f t="shared" si="7"/>
        <v>15.616866215519035</v>
      </c>
      <c r="G87" s="187">
        <f t="shared" si="10"/>
        <v>249.73000000000002</v>
      </c>
      <c r="H87" s="188">
        <v>82</v>
      </c>
      <c r="I87" s="150">
        <v>778.29</v>
      </c>
      <c r="J87" s="150">
        <v>528.56</v>
      </c>
    </row>
    <row r="88" spans="1:10" ht="18.75" customHeight="1">
      <c r="A88" s="137"/>
      <c r="B88" s="139">
        <v>35</v>
      </c>
      <c r="C88" s="131">
        <v>85.0316</v>
      </c>
      <c r="D88" s="131">
        <v>85.0359</v>
      </c>
      <c r="E88" s="186">
        <f t="shared" si="9"/>
        <v>0.004300000000000637</v>
      </c>
      <c r="F88" s="273">
        <f t="shared" si="7"/>
        <v>15.884156477413601</v>
      </c>
      <c r="G88" s="187">
        <f t="shared" si="10"/>
        <v>270.71000000000004</v>
      </c>
      <c r="H88" s="188">
        <v>83</v>
      </c>
      <c r="I88" s="150">
        <v>817.21</v>
      </c>
      <c r="J88" s="150">
        <v>546.5</v>
      </c>
    </row>
    <row r="89" spans="1:10" ht="18.75" customHeight="1">
      <c r="A89" s="137"/>
      <c r="B89" s="139">
        <v>36</v>
      </c>
      <c r="C89" s="131">
        <v>84.5815</v>
      </c>
      <c r="D89" s="131">
        <v>84.5832</v>
      </c>
      <c r="E89" s="186">
        <f t="shared" si="9"/>
        <v>0.0016999999999995907</v>
      </c>
      <c r="F89" s="273">
        <f t="shared" si="7"/>
        <v>6.154514517412173</v>
      </c>
      <c r="G89" s="187">
        <f t="shared" si="10"/>
        <v>276.22</v>
      </c>
      <c r="H89" s="188">
        <v>84</v>
      </c>
      <c r="I89" s="150">
        <v>864.74</v>
      </c>
      <c r="J89" s="150">
        <v>588.52</v>
      </c>
    </row>
    <row r="90" spans="1:10" ht="18.75" customHeight="1">
      <c r="A90" s="137">
        <v>21221</v>
      </c>
      <c r="B90" s="139">
        <v>10</v>
      </c>
      <c r="C90" s="131">
        <v>85.0899</v>
      </c>
      <c r="D90" s="131">
        <v>85.1003</v>
      </c>
      <c r="E90" s="186">
        <f t="shared" si="9"/>
        <v>0.010400000000004184</v>
      </c>
      <c r="F90" s="273">
        <f t="shared" si="7"/>
        <v>43.32430743596828</v>
      </c>
      <c r="G90" s="187">
        <f t="shared" si="10"/>
        <v>240.04999999999995</v>
      </c>
      <c r="H90" s="188">
        <v>85</v>
      </c>
      <c r="I90" s="150">
        <v>794.87</v>
      </c>
      <c r="J90" s="150">
        <v>554.82</v>
      </c>
    </row>
    <row r="91" spans="1:10" ht="18.75" customHeight="1">
      <c r="A91" s="137"/>
      <c r="B91" s="139">
        <v>11</v>
      </c>
      <c r="C91" s="131">
        <v>86.1113</v>
      </c>
      <c r="D91" s="131">
        <v>86.122</v>
      </c>
      <c r="E91" s="186">
        <f t="shared" si="9"/>
        <v>0.010699999999999932</v>
      </c>
      <c r="F91" s="273">
        <f t="shared" si="7"/>
        <v>36.297025000847825</v>
      </c>
      <c r="G91" s="187">
        <f t="shared" si="10"/>
        <v>294.79</v>
      </c>
      <c r="H91" s="188">
        <v>86</v>
      </c>
      <c r="I91" s="150">
        <v>624.33</v>
      </c>
      <c r="J91" s="150">
        <v>329.54</v>
      </c>
    </row>
    <row r="92" spans="1:10" ht="18.75" customHeight="1">
      <c r="A92" s="137"/>
      <c r="B92" s="139">
        <v>12</v>
      </c>
      <c r="C92" s="131">
        <v>84.8442</v>
      </c>
      <c r="D92" s="131">
        <v>84.8541</v>
      </c>
      <c r="E92" s="186">
        <f t="shared" si="9"/>
        <v>0.009900000000001796</v>
      </c>
      <c r="F92" s="273">
        <f t="shared" si="7"/>
        <v>33.835742848360496</v>
      </c>
      <c r="G92" s="187">
        <f t="shared" si="10"/>
        <v>292.59</v>
      </c>
      <c r="H92" s="188">
        <v>87</v>
      </c>
      <c r="I92" s="150">
        <v>636.51</v>
      </c>
      <c r="J92" s="150">
        <v>343.92</v>
      </c>
    </row>
    <row r="93" spans="1:10" ht="18.75" customHeight="1">
      <c r="A93" s="137">
        <v>21227</v>
      </c>
      <c r="B93" s="139">
        <v>13</v>
      </c>
      <c r="C93" s="131">
        <v>86.7462</v>
      </c>
      <c r="D93" s="131">
        <v>86.7543</v>
      </c>
      <c r="E93" s="186">
        <f t="shared" si="9"/>
        <v>0.008099999999998886</v>
      </c>
      <c r="F93" s="273">
        <f t="shared" si="7"/>
        <v>25.259612685935345</v>
      </c>
      <c r="G93" s="187">
        <f t="shared" si="10"/>
        <v>320.66999999999996</v>
      </c>
      <c r="H93" s="188">
        <v>88</v>
      </c>
      <c r="I93" s="150">
        <v>635.31</v>
      </c>
      <c r="J93" s="150">
        <v>314.64</v>
      </c>
    </row>
    <row r="94" spans="1:10" ht="18.75" customHeight="1">
      <c r="A94" s="137"/>
      <c r="B94" s="139">
        <v>14</v>
      </c>
      <c r="C94" s="131">
        <v>85.965</v>
      </c>
      <c r="D94" s="131">
        <v>85.9688</v>
      </c>
      <c r="E94" s="186">
        <f t="shared" si="9"/>
        <v>0.0037999999999982492</v>
      </c>
      <c r="F94" s="273">
        <f t="shared" si="7"/>
        <v>15.2843697208521</v>
      </c>
      <c r="G94" s="187">
        <f t="shared" si="10"/>
        <v>248.62</v>
      </c>
      <c r="H94" s="188">
        <v>89</v>
      </c>
      <c r="I94" s="150">
        <v>789.62</v>
      </c>
      <c r="J94" s="150">
        <v>541</v>
      </c>
    </row>
    <row r="95" spans="1:10" ht="18.75" customHeight="1">
      <c r="A95" s="137"/>
      <c r="B95" s="139">
        <v>15</v>
      </c>
      <c r="C95" s="131">
        <v>87.0153</v>
      </c>
      <c r="D95" s="131">
        <v>87.0237</v>
      </c>
      <c r="E95" s="186">
        <f t="shared" si="9"/>
        <v>0.008400000000008845</v>
      </c>
      <c r="F95" s="273">
        <f t="shared" si="7"/>
        <v>31.325750512805687</v>
      </c>
      <c r="G95" s="187">
        <f t="shared" si="10"/>
        <v>268.15</v>
      </c>
      <c r="H95" s="188">
        <v>90</v>
      </c>
      <c r="I95" s="150">
        <v>836</v>
      </c>
      <c r="J95" s="150">
        <v>567.85</v>
      </c>
    </row>
    <row r="96" spans="1:10" ht="18.75" customHeight="1">
      <c r="A96" s="137">
        <v>21236</v>
      </c>
      <c r="B96" s="139">
        <v>16</v>
      </c>
      <c r="C96" s="131">
        <v>86.152</v>
      </c>
      <c r="D96" s="131">
        <v>86.1638</v>
      </c>
      <c r="E96" s="186">
        <f t="shared" si="9"/>
        <v>0.011799999999993815</v>
      </c>
      <c r="F96" s="273">
        <f t="shared" si="7"/>
        <v>41.25729869582818</v>
      </c>
      <c r="G96" s="187">
        <f t="shared" si="10"/>
        <v>286.00999999999993</v>
      </c>
      <c r="H96" s="188">
        <v>91</v>
      </c>
      <c r="I96" s="150">
        <v>598.17</v>
      </c>
      <c r="J96" s="150">
        <v>312.16</v>
      </c>
    </row>
    <row r="97" spans="1:10" ht="18.75" customHeight="1">
      <c r="A97" s="137"/>
      <c r="B97" s="139">
        <v>17</v>
      </c>
      <c r="C97" s="131">
        <v>87.2401</v>
      </c>
      <c r="D97" s="131">
        <v>87.2476</v>
      </c>
      <c r="E97" s="186">
        <f t="shared" si="9"/>
        <v>0.00750000000000739</v>
      </c>
      <c r="F97" s="273">
        <f t="shared" si="7"/>
        <v>29.55665024633454</v>
      </c>
      <c r="G97" s="187">
        <f t="shared" si="10"/>
        <v>253.75</v>
      </c>
      <c r="H97" s="188">
        <v>92</v>
      </c>
      <c r="I97" s="150">
        <v>762.61</v>
      </c>
      <c r="J97" s="150">
        <v>508.86</v>
      </c>
    </row>
    <row r="98" spans="1:10" ht="18.75" customHeight="1">
      <c r="A98" s="137"/>
      <c r="B98" s="139">
        <v>18</v>
      </c>
      <c r="C98" s="131">
        <v>85.1635</v>
      </c>
      <c r="D98" s="131">
        <v>85.1729</v>
      </c>
      <c r="E98" s="186">
        <f t="shared" si="9"/>
        <v>0.009399999999999409</v>
      </c>
      <c r="F98" s="273">
        <f t="shared" si="7"/>
        <v>28.436592449175365</v>
      </c>
      <c r="G98" s="187">
        <f t="shared" si="10"/>
        <v>330.56</v>
      </c>
      <c r="H98" s="188">
        <v>93</v>
      </c>
      <c r="I98" s="150">
        <v>697.14</v>
      </c>
      <c r="J98" s="150">
        <v>366.58</v>
      </c>
    </row>
    <row r="99" spans="1:10" ht="18.75" customHeight="1">
      <c r="A99" s="137">
        <v>21249</v>
      </c>
      <c r="B99" s="139">
        <v>10</v>
      </c>
      <c r="C99" s="131">
        <v>85.0807</v>
      </c>
      <c r="D99" s="131">
        <v>85.0876</v>
      </c>
      <c r="E99" s="186">
        <f t="shared" si="9"/>
        <v>0.0069000000000016826</v>
      </c>
      <c r="F99" s="273">
        <f t="shared" si="7"/>
        <v>22.9495110756392</v>
      </c>
      <c r="G99" s="187">
        <f t="shared" si="10"/>
        <v>300.66</v>
      </c>
      <c r="H99" s="188">
        <v>94</v>
      </c>
      <c r="I99" s="150">
        <v>654.84</v>
      </c>
      <c r="J99" s="150">
        <v>354.18</v>
      </c>
    </row>
    <row r="100" spans="1:10" ht="18.75" customHeight="1">
      <c r="A100" s="137"/>
      <c r="B100" s="139">
        <v>11</v>
      </c>
      <c r="C100" s="131">
        <v>86.105</v>
      </c>
      <c r="D100" s="131">
        <v>86.1113</v>
      </c>
      <c r="E100" s="186">
        <f t="shared" si="9"/>
        <v>0.0062999999999959755</v>
      </c>
      <c r="F100" s="273">
        <f t="shared" si="7"/>
        <v>20.911474756849255</v>
      </c>
      <c r="G100" s="187">
        <f t="shared" si="10"/>
        <v>301.27000000000004</v>
      </c>
      <c r="H100" s="188">
        <v>95</v>
      </c>
      <c r="I100" s="150">
        <v>703.07</v>
      </c>
      <c r="J100" s="150">
        <v>401.8</v>
      </c>
    </row>
    <row r="101" spans="1:10" ht="18.75" customHeight="1">
      <c r="A101" s="137"/>
      <c r="B101" s="139">
        <v>12</v>
      </c>
      <c r="C101" s="131">
        <v>84.8387</v>
      </c>
      <c r="D101" s="131">
        <v>84.8461</v>
      </c>
      <c r="E101" s="186">
        <f t="shared" si="9"/>
        <v>0.00740000000000407</v>
      </c>
      <c r="F101" s="273">
        <f t="shared" si="7"/>
        <v>23.024985220461335</v>
      </c>
      <c r="G101" s="187">
        <f t="shared" si="10"/>
        <v>321.39000000000004</v>
      </c>
      <c r="H101" s="188">
        <v>96</v>
      </c>
      <c r="I101" s="150">
        <v>685.2</v>
      </c>
      <c r="J101" s="150">
        <v>363.81</v>
      </c>
    </row>
    <row r="102" spans="1:10" ht="18.75" customHeight="1">
      <c r="A102" s="137"/>
      <c r="B102" s="139">
        <v>13</v>
      </c>
      <c r="C102" s="131">
        <v>86.7407</v>
      </c>
      <c r="D102" s="131">
        <v>86.7439</v>
      </c>
      <c r="E102" s="186">
        <f t="shared" si="9"/>
        <v>0.003199999999992542</v>
      </c>
      <c r="F102" s="273">
        <f t="shared" si="7"/>
        <v>11.466246237611228</v>
      </c>
      <c r="G102" s="187">
        <f t="shared" si="10"/>
        <v>279.08000000000004</v>
      </c>
      <c r="H102" s="188">
        <v>97</v>
      </c>
      <c r="I102" s="150">
        <v>673.96</v>
      </c>
      <c r="J102" s="150">
        <v>394.88</v>
      </c>
    </row>
    <row r="103" spans="1:10" ht="18.75" customHeight="1">
      <c r="A103" s="137"/>
      <c r="B103" s="139">
        <v>14</v>
      </c>
      <c r="C103" s="131">
        <v>85.9688</v>
      </c>
      <c r="D103" s="131">
        <v>85.9746</v>
      </c>
      <c r="E103" s="186">
        <f t="shared" si="9"/>
        <v>0.005799999999993588</v>
      </c>
      <c r="F103" s="273">
        <f t="shared" si="7"/>
        <v>22.013056019407887</v>
      </c>
      <c r="G103" s="187">
        <f t="shared" si="10"/>
        <v>263.4799999999999</v>
      </c>
      <c r="H103" s="188">
        <v>98</v>
      </c>
      <c r="I103" s="150">
        <v>797.17</v>
      </c>
      <c r="J103" s="150">
        <v>533.69</v>
      </c>
    </row>
    <row r="104" spans="1:10" ht="18.75" customHeight="1">
      <c r="A104" s="137"/>
      <c r="B104" s="139">
        <v>15</v>
      </c>
      <c r="C104" s="131">
        <v>87.0164</v>
      </c>
      <c r="D104" s="131">
        <v>87.0221</v>
      </c>
      <c r="E104" s="186">
        <f t="shared" si="9"/>
        <v>0.005699999999990268</v>
      </c>
      <c r="F104" s="273">
        <f t="shared" si="7"/>
        <v>18.583118703714238</v>
      </c>
      <c r="G104" s="187">
        <f t="shared" si="10"/>
        <v>306.73</v>
      </c>
      <c r="H104" s="188">
        <v>99</v>
      </c>
      <c r="I104" s="150">
        <v>621.26</v>
      </c>
      <c r="J104" s="150">
        <v>314.53</v>
      </c>
    </row>
    <row r="105" spans="1:10" ht="18.75" customHeight="1">
      <c r="A105" s="137">
        <v>21264</v>
      </c>
      <c r="B105" s="139">
        <v>16</v>
      </c>
      <c r="C105" s="131">
        <v>86.155</v>
      </c>
      <c r="D105" s="131">
        <v>86.1632</v>
      </c>
      <c r="E105" s="186">
        <f t="shared" si="9"/>
        <v>0.008200000000002206</v>
      </c>
      <c r="F105" s="273">
        <f t="shared" si="7"/>
        <v>30.60615108988581</v>
      </c>
      <c r="G105" s="187">
        <f t="shared" si="10"/>
        <v>267.91999999999996</v>
      </c>
      <c r="H105" s="188">
        <v>100</v>
      </c>
      <c r="I105" s="150">
        <v>786.68</v>
      </c>
      <c r="J105" s="150">
        <v>518.76</v>
      </c>
    </row>
    <row r="106" spans="1:10" ht="18.75" customHeight="1">
      <c r="A106" s="137"/>
      <c r="B106" s="139">
        <v>17</v>
      </c>
      <c r="C106" s="131">
        <v>87.2544</v>
      </c>
      <c r="D106" s="131">
        <v>87.2627</v>
      </c>
      <c r="E106" s="186">
        <f t="shared" si="9"/>
        <v>0.008299999999991314</v>
      </c>
      <c r="F106" s="273">
        <f t="shared" si="7"/>
        <v>33.57876850874389</v>
      </c>
      <c r="G106" s="187">
        <f t="shared" si="10"/>
        <v>247.17999999999995</v>
      </c>
      <c r="H106" s="188">
        <v>101</v>
      </c>
      <c r="I106" s="150">
        <v>792.5</v>
      </c>
      <c r="J106" s="150">
        <v>545.32</v>
      </c>
    </row>
    <row r="107" spans="1:10" ht="18.75" customHeight="1">
      <c r="A107" s="189"/>
      <c r="B107" s="190">
        <v>18</v>
      </c>
      <c r="C107" s="191">
        <v>85.1605</v>
      </c>
      <c r="D107" s="191">
        <v>85.1708</v>
      </c>
      <c r="E107" s="192">
        <f t="shared" si="9"/>
        <v>0.010300000000000864</v>
      </c>
      <c r="F107" s="274">
        <f t="shared" si="7"/>
        <v>34.421682317952296</v>
      </c>
      <c r="G107" s="193">
        <f t="shared" si="10"/>
        <v>299.22999999999996</v>
      </c>
      <c r="H107" s="194">
        <v>102</v>
      </c>
      <c r="I107" s="195">
        <v>705.91</v>
      </c>
      <c r="J107" s="195">
        <v>406.68</v>
      </c>
    </row>
    <row r="108" spans="1:10" ht="18.75" customHeight="1">
      <c r="A108" s="196">
        <v>21278</v>
      </c>
      <c r="B108" s="197">
        <v>31</v>
      </c>
      <c r="C108" s="198">
        <v>84.9018</v>
      </c>
      <c r="D108" s="198">
        <v>84.9102</v>
      </c>
      <c r="E108" s="199">
        <f t="shared" si="9"/>
        <v>0.008400000000008845</v>
      </c>
      <c r="F108" s="275">
        <f t="shared" si="7"/>
        <v>30.63569057955741</v>
      </c>
      <c r="G108" s="200">
        <f t="shared" si="10"/>
        <v>274.18999999999994</v>
      </c>
      <c r="H108" s="197">
        <v>1</v>
      </c>
      <c r="I108" s="201">
        <v>766.29</v>
      </c>
      <c r="J108" s="201">
        <v>492.1</v>
      </c>
    </row>
    <row r="109" spans="1:10" ht="18.75" customHeight="1">
      <c r="A109" s="137"/>
      <c r="B109" s="139">
        <v>32</v>
      </c>
      <c r="C109" s="131">
        <v>85.0492</v>
      </c>
      <c r="D109" s="131">
        <v>85.0603</v>
      </c>
      <c r="E109" s="186">
        <f t="shared" si="9"/>
        <v>0.011099999999999</v>
      </c>
      <c r="F109" s="273">
        <f t="shared" si="7"/>
        <v>43.23440056087481</v>
      </c>
      <c r="G109" s="187">
        <f t="shared" si="10"/>
        <v>256.74</v>
      </c>
      <c r="H109" s="139">
        <v>2</v>
      </c>
      <c r="I109" s="150">
        <v>793.51</v>
      </c>
      <c r="J109" s="150">
        <v>536.77</v>
      </c>
    </row>
    <row r="110" spans="1:10" ht="18.75" customHeight="1">
      <c r="A110" s="137"/>
      <c r="B110" s="197">
        <v>33</v>
      </c>
      <c r="C110" s="131">
        <v>86.0008</v>
      </c>
      <c r="D110" s="131">
        <v>86.002</v>
      </c>
      <c r="E110" s="186">
        <f t="shared" si="9"/>
        <v>0.0011999999999972033</v>
      </c>
      <c r="F110" s="273">
        <f t="shared" si="7"/>
        <v>4.525398800758771</v>
      </c>
      <c r="G110" s="187">
        <f t="shared" si="10"/>
        <v>265.16999999999996</v>
      </c>
      <c r="H110" s="197">
        <v>3</v>
      </c>
      <c r="I110" s="150">
        <v>819.24</v>
      </c>
      <c r="J110" s="150">
        <v>554.07</v>
      </c>
    </row>
    <row r="111" spans="1:10" ht="18.75" customHeight="1">
      <c r="A111" s="137">
        <v>21297</v>
      </c>
      <c r="B111" s="139">
        <v>34</v>
      </c>
      <c r="C111" s="131">
        <v>83.7415</v>
      </c>
      <c r="D111" s="131">
        <v>83.7472</v>
      </c>
      <c r="E111" s="186">
        <f t="shared" si="9"/>
        <v>0.005700000000004479</v>
      </c>
      <c r="F111" s="273">
        <f t="shared" si="7"/>
        <v>19.68096125959699</v>
      </c>
      <c r="G111" s="187">
        <f t="shared" si="10"/>
        <v>289.61999999999995</v>
      </c>
      <c r="H111" s="139">
        <v>4</v>
      </c>
      <c r="I111" s="150">
        <v>675.67</v>
      </c>
      <c r="J111" s="150">
        <v>386.05</v>
      </c>
    </row>
    <row r="112" spans="1:10" ht="18.75" customHeight="1">
      <c r="A112" s="137"/>
      <c r="B112" s="197">
        <v>35</v>
      </c>
      <c r="C112" s="131">
        <v>85.0365</v>
      </c>
      <c r="D112" s="131">
        <v>85.0425</v>
      </c>
      <c r="E112" s="186">
        <f t="shared" si="9"/>
        <v>0.006000000000000227</v>
      </c>
      <c r="F112" s="273">
        <f t="shared" si="7"/>
        <v>22.530134054298475</v>
      </c>
      <c r="G112" s="187">
        <f t="shared" si="10"/>
        <v>266.31</v>
      </c>
      <c r="H112" s="197">
        <v>5</v>
      </c>
      <c r="I112" s="150">
        <v>643.72</v>
      </c>
      <c r="J112" s="150">
        <v>377.41</v>
      </c>
    </row>
    <row r="113" spans="1:10" ht="18.75" customHeight="1">
      <c r="A113" s="137"/>
      <c r="B113" s="139">
        <v>36</v>
      </c>
      <c r="C113" s="131">
        <v>84.6169</v>
      </c>
      <c r="D113" s="131">
        <v>84.6204</v>
      </c>
      <c r="E113" s="186">
        <f t="shared" si="9"/>
        <v>0.003500000000002501</v>
      </c>
      <c r="F113" s="273">
        <f t="shared" si="7"/>
        <v>13.438795883898408</v>
      </c>
      <c r="G113" s="187">
        <f t="shared" si="10"/>
        <v>260.44</v>
      </c>
      <c r="H113" s="139">
        <v>6</v>
      </c>
      <c r="I113" s="150">
        <v>758.5</v>
      </c>
      <c r="J113" s="150">
        <v>498.06</v>
      </c>
    </row>
    <row r="114" spans="1:10" ht="18.75" customHeight="1">
      <c r="A114" s="137">
        <v>21311</v>
      </c>
      <c r="B114" s="139">
        <v>10</v>
      </c>
      <c r="C114" s="131">
        <v>85.0788</v>
      </c>
      <c r="D114" s="131">
        <v>85.1051</v>
      </c>
      <c r="E114" s="186">
        <f t="shared" si="9"/>
        <v>0.026299999999991996</v>
      </c>
      <c r="F114" s="273">
        <f t="shared" si="7"/>
        <v>95.10378245458881</v>
      </c>
      <c r="G114" s="187">
        <f t="shared" si="10"/>
        <v>276.5400000000001</v>
      </c>
      <c r="H114" s="197">
        <v>7</v>
      </c>
      <c r="I114" s="150">
        <v>791.46</v>
      </c>
      <c r="J114" s="150">
        <v>514.92</v>
      </c>
    </row>
    <row r="115" spans="1:10" ht="18.75" customHeight="1">
      <c r="A115" s="137"/>
      <c r="B115" s="139">
        <v>11</v>
      </c>
      <c r="C115" s="131">
        <v>86.101</v>
      </c>
      <c r="D115" s="131">
        <v>86.1205</v>
      </c>
      <c r="E115" s="186">
        <f t="shared" si="9"/>
        <v>0.019500000000007844</v>
      </c>
      <c r="F115" s="273">
        <f t="shared" si="7"/>
        <v>70.87558608660578</v>
      </c>
      <c r="G115" s="187">
        <f t="shared" si="10"/>
        <v>275.12999999999994</v>
      </c>
      <c r="H115" s="139">
        <v>8</v>
      </c>
      <c r="I115" s="150">
        <v>626.3</v>
      </c>
      <c r="J115" s="150">
        <v>351.17</v>
      </c>
    </row>
    <row r="116" spans="1:10" ht="18.75" customHeight="1">
      <c r="A116" s="137"/>
      <c r="B116" s="139">
        <v>12</v>
      </c>
      <c r="C116" s="131">
        <v>84.8406</v>
      </c>
      <c r="D116" s="131">
        <v>84.8561</v>
      </c>
      <c r="E116" s="186">
        <f t="shared" si="9"/>
        <v>0.015500000000002956</v>
      </c>
      <c r="F116" s="273">
        <f t="shared" si="7"/>
        <v>62.21401621579413</v>
      </c>
      <c r="G116" s="187">
        <f t="shared" si="10"/>
        <v>249.1400000000001</v>
      </c>
      <c r="H116" s="197">
        <v>9</v>
      </c>
      <c r="I116" s="150">
        <v>795.44</v>
      </c>
      <c r="J116" s="150">
        <v>546.3</v>
      </c>
    </row>
    <row r="117" spans="1:10" ht="18.75" customHeight="1">
      <c r="A117" s="137">
        <v>21317</v>
      </c>
      <c r="B117" s="139">
        <v>13</v>
      </c>
      <c r="C117" s="131">
        <v>86.745</v>
      </c>
      <c r="D117" s="131">
        <v>86.7729</v>
      </c>
      <c r="E117" s="186">
        <f t="shared" si="9"/>
        <v>0.02790000000000248</v>
      </c>
      <c r="F117" s="273">
        <f t="shared" si="7"/>
        <v>90.5608932744822</v>
      </c>
      <c r="G117" s="187">
        <f t="shared" si="10"/>
        <v>308.08000000000004</v>
      </c>
      <c r="H117" s="139">
        <v>10</v>
      </c>
      <c r="I117" s="150">
        <v>682.94</v>
      </c>
      <c r="J117" s="150">
        <v>374.86</v>
      </c>
    </row>
    <row r="118" spans="1:10" ht="18.75" customHeight="1">
      <c r="A118" s="137"/>
      <c r="B118" s="139">
        <v>14</v>
      </c>
      <c r="C118" s="131">
        <v>85.926</v>
      </c>
      <c r="D118" s="131">
        <v>85.9526</v>
      </c>
      <c r="E118" s="186">
        <f t="shared" si="9"/>
        <v>0.026600000000001955</v>
      </c>
      <c r="F118" s="273">
        <f t="shared" si="7"/>
        <v>101.89228529840635</v>
      </c>
      <c r="G118" s="187">
        <f t="shared" si="10"/>
        <v>261.05999999999995</v>
      </c>
      <c r="H118" s="197">
        <v>11</v>
      </c>
      <c r="I118" s="150">
        <v>814.65</v>
      </c>
      <c r="J118" s="150">
        <v>553.59</v>
      </c>
    </row>
    <row r="119" spans="1:10" ht="18.75" customHeight="1">
      <c r="A119" s="137"/>
      <c r="B119" s="139">
        <v>15</v>
      </c>
      <c r="C119" s="131">
        <v>87.0094</v>
      </c>
      <c r="D119" s="131">
        <v>87.017</v>
      </c>
      <c r="E119" s="186">
        <f t="shared" si="9"/>
        <v>0.0075999999999964984</v>
      </c>
      <c r="F119" s="273">
        <f t="shared" si="7"/>
        <v>26.70696138031591</v>
      </c>
      <c r="G119" s="187">
        <f t="shared" si="10"/>
        <v>284.57</v>
      </c>
      <c r="H119" s="139">
        <v>12</v>
      </c>
      <c r="I119" s="150">
        <v>705.38</v>
      </c>
      <c r="J119" s="150">
        <v>420.81</v>
      </c>
    </row>
    <row r="120" spans="1:10" ht="18.75" customHeight="1">
      <c r="A120" s="137">
        <v>21324</v>
      </c>
      <c r="B120" s="139">
        <v>16</v>
      </c>
      <c r="C120" s="131">
        <v>86.1557</v>
      </c>
      <c r="D120" s="131">
        <v>86.1649</v>
      </c>
      <c r="E120" s="186">
        <f t="shared" si="9"/>
        <v>0.00920000000000698</v>
      </c>
      <c r="F120" s="273">
        <f aca="true" t="shared" si="11" ref="F120:F183">((10^6)*E120/G120)</f>
        <v>31.1368328426134</v>
      </c>
      <c r="G120" s="187">
        <f t="shared" si="10"/>
        <v>295.46999999999997</v>
      </c>
      <c r="H120" s="197">
        <v>13</v>
      </c>
      <c r="I120" s="150">
        <v>649.68</v>
      </c>
      <c r="J120" s="150">
        <v>354.21</v>
      </c>
    </row>
    <row r="121" spans="1:10" ht="18.75" customHeight="1">
      <c r="A121" s="137"/>
      <c r="B121" s="139">
        <v>17</v>
      </c>
      <c r="C121" s="131">
        <v>87.2024</v>
      </c>
      <c r="D121" s="131">
        <v>87.2115</v>
      </c>
      <c r="E121" s="186">
        <f t="shared" si="9"/>
        <v>0.00910000000000366</v>
      </c>
      <c r="F121" s="273">
        <f t="shared" si="11"/>
        <v>31.80150270838253</v>
      </c>
      <c r="G121" s="187">
        <f t="shared" si="10"/>
        <v>286.15</v>
      </c>
      <c r="H121" s="139">
        <v>14</v>
      </c>
      <c r="I121" s="150">
        <v>687.9</v>
      </c>
      <c r="J121" s="150">
        <v>401.75</v>
      </c>
    </row>
    <row r="122" spans="1:10" ht="18.75" customHeight="1">
      <c r="A122" s="137"/>
      <c r="B122" s="139">
        <v>18</v>
      </c>
      <c r="C122" s="131">
        <v>85.1647</v>
      </c>
      <c r="D122" s="131">
        <v>85.1684</v>
      </c>
      <c r="E122" s="186">
        <f t="shared" si="9"/>
        <v>0.0037000000000091404</v>
      </c>
      <c r="F122" s="273">
        <f t="shared" si="11"/>
        <v>13.243610852634907</v>
      </c>
      <c r="G122" s="187">
        <f t="shared" si="10"/>
        <v>279.38</v>
      </c>
      <c r="H122" s="197">
        <v>15</v>
      </c>
      <c r="I122" s="150">
        <v>817.48</v>
      </c>
      <c r="J122" s="150">
        <v>538.1</v>
      </c>
    </row>
    <row r="123" spans="1:10" ht="18.75" customHeight="1">
      <c r="A123" s="137">
        <v>21339</v>
      </c>
      <c r="B123" s="139">
        <v>1</v>
      </c>
      <c r="C123" s="131">
        <v>85.3965</v>
      </c>
      <c r="D123" s="131">
        <v>85.3986</v>
      </c>
      <c r="E123" s="186">
        <f t="shared" si="9"/>
        <v>0.0020999999999986585</v>
      </c>
      <c r="F123" s="273">
        <f t="shared" si="11"/>
        <v>5.969809818911956</v>
      </c>
      <c r="G123" s="187">
        <f t="shared" si="10"/>
        <v>351.77</v>
      </c>
      <c r="H123" s="139">
        <v>16</v>
      </c>
      <c r="I123" s="150">
        <v>688.12</v>
      </c>
      <c r="J123" s="150">
        <v>336.35</v>
      </c>
    </row>
    <row r="124" spans="1:10" ht="18.75" customHeight="1">
      <c r="A124" s="137"/>
      <c r="B124" s="139">
        <v>2</v>
      </c>
      <c r="C124" s="131">
        <v>85.468</v>
      </c>
      <c r="D124" s="131">
        <v>85.4718</v>
      </c>
      <c r="E124" s="186">
        <f t="shared" si="9"/>
        <v>0.0037999999999982492</v>
      </c>
      <c r="F124" s="273">
        <f t="shared" si="11"/>
        <v>11.537877637766051</v>
      </c>
      <c r="G124" s="187">
        <f t="shared" si="10"/>
        <v>329.35</v>
      </c>
      <c r="H124" s="197">
        <v>17</v>
      </c>
      <c r="I124" s="150">
        <v>676.59</v>
      </c>
      <c r="J124" s="150">
        <v>347.24</v>
      </c>
    </row>
    <row r="125" spans="1:10" ht="18.75" customHeight="1">
      <c r="A125" s="137"/>
      <c r="B125" s="139">
        <v>3</v>
      </c>
      <c r="C125" s="131">
        <v>85.8658</v>
      </c>
      <c r="D125" s="131">
        <v>85.8703</v>
      </c>
      <c r="E125" s="186">
        <f t="shared" si="9"/>
        <v>0.004500000000007276</v>
      </c>
      <c r="F125" s="273">
        <f t="shared" si="11"/>
        <v>16.033063740361552</v>
      </c>
      <c r="G125" s="187">
        <f t="shared" si="10"/>
        <v>280.66999999999996</v>
      </c>
      <c r="H125" s="139">
        <v>18</v>
      </c>
      <c r="I125" s="150">
        <v>847.28</v>
      </c>
      <c r="J125" s="150">
        <v>566.61</v>
      </c>
    </row>
    <row r="126" spans="1:10" ht="18.75" customHeight="1">
      <c r="A126" s="137">
        <v>21347</v>
      </c>
      <c r="B126" s="139">
        <v>4</v>
      </c>
      <c r="C126" s="131">
        <v>85.0212</v>
      </c>
      <c r="D126" s="131">
        <v>85.0358</v>
      </c>
      <c r="E126" s="186">
        <f t="shared" si="9"/>
        <v>0.0146000000000015</v>
      </c>
      <c r="F126" s="273">
        <f t="shared" si="11"/>
        <v>48.75930935444512</v>
      </c>
      <c r="G126" s="187">
        <f t="shared" si="10"/>
        <v>299.42999999999995</v>
      </c>
      <c r="H126" s="197">
        <v>19</v>
      </c>
      <c r="I126" s="150">
        <v>797.17</v>
      </c>
      <c r="J126" s="150">
        <v>497.74</v>
      </c>
    </row>
    <row r="127" spans="1:10" ht="18.75" customHeight="1">
      <c r="A127" s="137"/>
      <c r="B127" s="139">
        <v>5</v>
      </c>
      <c r="C127" s="131">
        <v>85.0068</v>
      </c>
      <c r="D127" s="131">
        <v>85.0187</v>
      </c>
      <c r="E127" s="186">
        <f t="shared" si="9"/>
        <v>0.011899999999997135</v>
      </c>
      <c r="F127" s="273">
        <f t="shared" si="11"/>
        <v>36.67632373789415</v>
      </c>
      <c r="G127" s="187">
        <f t="shared" si="10"/>
        <v>324.46</v>
      </c>
      <c r="H127" s="139">
        <v>20</v>
      </c>
      <c r="I127" s="150">
        <v>659.64</v>
      </c>
      <c r="J127" s="150">
        <v>335.18</v>
      </c>
    </row>
    <row r="128" spans="1:10" ht="18.75" customHeight="1">
      <c r="A128" s="137"/>
      <c r="B128" s="139">
        <v>6</v>
      </c>
      <c r="C128" s="131">
        <v>87.328</v>
      </c>
      <c r="D128" s="131">
        <v>87.3396</v>
      </c>
      <c r="E128" s="186">
        <f t="shared" si="9"/>
        <v>0.011600000000001387</v>
      </c>
      <c r="F128" s="273">
        <f t="shared" si="11"/>
        <v>34.42749450941232</v>
      </c>
      <c r="G128" s="187">
        <f t="shared" si="10"/>
        <v>336.94</v>
      </c>
      <c r="H128" s="197">
        <v>21</v>
      </c>
      <c r="I128" s="150">
        <v>651.64</v>
      </c>
      <c r="J128" s="150">
        <v>314.7</v>
      </c>
    </row>
    <row r="129" spans="1:10" ht="18.75" customHeight="1">
      <c r="A129" s="137">
        <v>21353</v>
      </c>
      <c r="B129" s="139">
        <v>7</v>
      </c>
      <c r="C129" s="131">
        <v>86.4387</v>
      </c>
      <c r="D129" s="131">
        <v>86.5935</v>
      </c>
      <c r="E129" s="186">
        <f t="shared" si="9"/>
        <v>0.1548000000000087</v>
      </c>
      <c r="F129" s="273">
        <f t="shared" si="11"/>
        <v>470.0737906532103</v>
      </c>
      <c r="G129" s="187">
        <f t="shared" si="10"/>
        <v>329.31</v>
      </c>
      <c r="H129" s="139">
        <v>22</v>
      </c>
      <c r="I129" s="150">
        <v>718.47</v>
      </c>
      <c r="J129" s="150">
        <v>389.16</v>
      </c>
    </row>
    <row r="130" spans="1:10" ht="18.75" customHeight="1">
      <c r="A130" s="137"/>
      <c r="B130" s="139">
        <v>8</v>
      </c>
      <c r="C130" s="131">
        <v>84.822</v>
      </c>
      <c r="D130" s="131">
        <v>84.9609</v>
      </c>
      <c r="E130" s="186">
        <f t="shared" si="9"/>
        <v>0.13889999999999247</v>
      </c>
      <c r="F130" s="273">
        <f t="shared" si="11"/>
        <v>420.98563375156834</v>
      </c>
      <c r="G130" s="187">
        <f t="shared" si="10"/>
        <v>329.94</v>
      </c>
      <c r="H130" s="197">
        <v>23</v>
      </c>
      <c r="I130" s="150">
        <v>669.65</v>
      </c>
      <c r="J130" s="150">
        <v>339.71</v>
      </c>
    </row>
    <row r="131" spans="1:10" ht="18.75" customHeight="1">
      <c r="A131" s="137"/>
      <c r="B131" s="139">
        <v>9</v>
      </c>
      <c r="C131" s="131">
        <v>87.6757</v>
      </c>
      <c r="D131" s="131">
        <v>87.7992</v>
      </c>
      <c r="E131" s="186">
        <f aca="true" t="shared" si="12" ref="E131:E194">D131-C131</f>
        <v>0.12349999999999284</v>
      </c>
      <c r="F131" s="273">
        <f t="shared" si="11"/>
        <v>435.6722051715978</v>
      </c>
      <c r="G131" s="187">
        <f aca="true" t="shared" si="13" ref="G131:G194">I131-J131</f>
        <v>283.47</v>
      </c>
      <c r="H131" s="139">
        <v>24</v>
      </c>
      <c r="I131" s="150">
        <v>836.52</v>
      </c>
      <c r="J131" s="150">
        <v>553.05</v>
      </c>
    </row>
    <row r="132" spans="1:10" ht="18.75" customHeight="1">
      <c r="A132" s="137">
        <v>21368</v>
      </c>
      <c r="B132" s="139">
        <v>28</v>
      </c>
      <c r="C132" s="131">
        <v>87.2258</v>
      </c>
      <c r="D132" s="131">
        <v>87.2459</v>
      </c>
      <c r="E132" s="186">
        <f t="shared" si="12"/>
        <v>0.02009999999999934</v>
      </c>
      <c r="F132" s="273">
        <f t="shared" si="11"/>
        <v>67.21284066209445</v>
      </c>
      <c r="G132" s="187">
        <f t="shared" si="13"/>
        <v>299.04999999999995</v>
      </c>
      <c r="H132" s="197">
        <v>25</v>
      </c>
      <c r="I132" s="150">
        <v>750.4</v>
      </c>
      <c r="J132" s="150">
        <v>451.35</v>
      </c>
    </row>
    <row r="133" spans="1:10" ht="18.75" customHeight="1">
      <c r="A133" s="137"/>
      <c r="B133" s="139">
        <v>29</v>
      </c>
      <c r="C133" s="131">
        <v>85.253</v>
      </c>
      <c r="D133" s="131">
        <v>85.2883</v>
      </c>
      <c r="E133" s="186">
        <f t="shared" si="12"/>
        <v>0.03530000000000655</v>
      </c>
      <c r="F133" s="273">
        <f t="shared" si="11"/>
        <v>121.38927097663877</v>
      </c>
      <c r="G133" s="187">
        <f t="shared" si="13"/>
        <v>290.79999999999995</v>
      </c>
      <c r="H133" s="139">
        <v>26</v>
      </c>
      <c r="I133" s="150">
        <v>682.65</v>
      </c>
      <c r="J133" s="150">
        <v>391.85</v>
      </c>
    </row>
    <row r="134" spans="1:10" ht="18.75" customHeight="1">
      <c r="A134" s="137"/>
      <c r="B134" s="139">
        <v>30</v>
      </c>
      <c r="C134" s="131">
        <v>84.9724</v>
      </c>
      <c r="D134" s="131">
        <v>84.9962</v>
      </c>
      <c r="E134" s="186">
        <f t="shared" si="12"/>
        <v>0.02380000000000848</v>
      </c>
      <c r="F134" s="273">
        <f t="shared" si="11"/>
        <v>75.81790959194826</v>
      </c>
      <c r="G134" s="187">
        <f t="shared" si="13"/>
        <v>313.91</v>
      </c>
      <c r="H134" s="197">
        <v>27</v>
      </c>
      <c r="I134" s="150">
        <v>800.46</v>
      </c>
      <c r="J134" s="150">
        <v>486.55</v>
      </c>
    </row>
    <row r="135" spans="1:10" ht="18.75" customHeight="1">
      <c r="A135" s="137">
        <v>21380</v>
      </c>
      <c r="B135" s="139">
        <v>31</v>
      </c>
      <c r="C135" s="131">
        <v>84.8701</v>
      </c>
      <c r="D135" s="131">
        <v>85.052</v>
      </c>
      <c r="E135" s="186">
        <f t="shared" si="12"/>
        <v>0.18190000000001305</v>
      </c>
      <c r="F135" s="273">
        <f t="shared" si="11"/>
        <v>526.376710941381</v>
      </c>
      <c r="G135" s="187">
        <f t="shared" si="13"/>
        <v>345.57</v>
      </c>
      <c r="H135" s="139">
        <v>28</v>
      </c>
      <c r="I135" s="150">
        <v>712.27</v>
      </c>
      <c r="J135" s="150">
        <v>366.7</v>
      </c>
    </row>
    <row r="136" spans="1:10" ht="18.75" customHeight="1">
      <c r="A136" s="137"/>
      <c r="B136" s="139">
        <v>32</v>
      </c>
      <c r="C136" s="131">
        <v>85.0047</v>
      </c>
      <c r="D136" s="131">
        <v>85.17</v>
      </c>
      <c r="E136" s="186">
        <f t="shared" si="12"/>
        <v>0.165300000000002</v>
      </c>
      <c r="F136" s="273">
        <f t="shared" si="11"/>
        <v>569.9213901530891</v>
      </c>
      <c r="G136" s="187">
        <f t="shared" si="13"/>
        <v>290.0400000000001</v>
      </c>
      <c r="H136" s="197">
        <v>29</v>
      </c>
      <c r="I136" s="150">
        <v>823.08</v>
      </c>
      <c r="J136" s="150">
        <v>533.04</v>
      </c>
    </row>
    <row r="137" spans="1:10" ht="18.75" customHeight="1">
      <c r="A137" s="137"/>
      <c r="B137" s="139">
        <v>33</v>
      </c>
      <c r="C137" s="131">
        <v>85.9543</v>
      </c>
      <c r="D137" s="131">
        <v>86.1258</v>
      </c>
      <c r="E137" s="186">
        <f t="shared" si="12"/>
        <v>0.17149999999999466</v>
      </c>
      <c r="F137" s="273">
        <f t="shared" si="11"/>
        <v>588.2352941176285</v>
      </c>
      <c r="G137" s="187">
        <f t="shared" si="13"/>
        <v>291.55000000000007</v>
      </c>
      <c r="H137" s="139">
        <v>30</v>
      </c>
      <c r="I137" s="150">
        <v>829.6</v>
      </c>
      <c r="J137" s="150">
        <v>538.05</v>
      </c>
    </row>
    <row r="138" spans="1:10" ht="18.75" customHeight="1">
      <c r="A138" s="137">
        <v>21388</v>
      </c>
      <c r="B138" s="139">
        <v>34</v>
      </c>
      <c r="C138" s="131">
        <v>83.7413</v>
      </c>
      <c r="D138" s="131">
        <v>83.8389</v>
      </c>
      <c r="E138" s="186">
        <f t="shared" si="12"/>
        <v>0.09759999999999991</v>
      </c>
      <c r="F138" s="273">
        <f t="shared" si="11"/>
        <v>315.23529601757014</v>
      </c>
      <c r="G138" s="187">
        <f t="shared" si="13"/>
        <v>309.61000000000007</v>
      </c>
      <c r="H138" s="197">
        <v>31</v>
      </c>
      <c r="I138" s="150">
        <v>801.07</v>
      </c>
      <c r="J138" s="150">
        <v>491.46</v>
      </c>
    </row>
    <row r="139" spans="1:10" ht="18.75" customHeight="1">
      <c r="A139" s="137"/>
      <c r="B139" s="139">
        <v>35</v>
      </c>
      <c r="C139" s="131">
        <v>85.011</v>
      </c>
      <c r="D139" s="131">
        <v>85.1111</v>
      </c>
      <c r="E139" s="186">
        <f t="shared" si="12"/>
        <v>0.10009999999999764</v>
      </c>
      <c r="F139" s="273">
        <f t="shared" si="11"/>
        <v>333.9338137176329</v>
      </c>
      <c r="G139" s="187">
        <f t="shared" si="13"/>
        <v>299.76</v>
      </c>
      <c r="H139" s="139">
        <v>32</v>
      </c>
      <c r="I139" s="150">
        <v>828.47</v>
      </c>
      <c r="J139" s="150">
        <v>528.71</v>
      </c>
    </row>
    <row r="140" spans="1:10" ht="18.75" customHeight="1">
      <c r="A140" s="137"/>
      <c r="B140" s="139">
        <v>36</v>
      </c>
      <c r="C140" s="131">
        <v>84.5438</v>
      </c>
      <c r="D140" s="131">
        <v>84.6306</v>
      </c>
      <c r="E140" s="186">
        <f t="shared" si="12"/>
        <v>0.08679999999999666</v>
      </c>
      <c r="F140" s="273">
        <f t="shared" si="11"/>
        <v>288.5446446379783</v>
      </c>
      <c r="G140" s="187">
        <f t="shared" si="13"/>
        <v>300.82000000000005</v>
      </c>
      <c r="H140" s="197">
        <v>33</v>
      </c>
      <c r="I140" s="150">
        <v>803.71</v>
      </c>
      <c r="J140" s="150">
        <v>502.89</v>
      </c>
    </row>
    <row r="141" spans="1:10" ht="18.75" customHeight="1">
      <c r="A141" s="137">
        <v>21401</v>
      </c>
      <c r="B141" s="139">
        <v>28</v>
      </c>
      <c r="C141" s="131">
        <v>87.2</v>
      </c>
      <c r="D141" s="131">
        <v>87.2806</v>
      </c>
      <c r="E141" s="186">
        <f t="shared" si="12"/>
        <v>0.080600000000004</v>
      </c>
      <c r="F141" s="273">
        <f t="shared" si="11"/>
        <v>237.47790218033</v>
      </c>
      <c r="G141" s="187">
        <f t="shared" si="13"/>
        <v>339.4</v>
      </c>
      <c r="H141" s="139">
        <v>34</v>
      </c>
      <c r="I141" s="150">
        <v>711.93</v>
      </c>
      <c r="J141" s="150">
        <v>372.53</v>
      </c>
    </row>
    <row r="142" spans="1:10" ht="18.75" customHeight="1">
      <c r="A142" s="137"/>
      <c r="B142" s="139">
        <v>29</v>
      </c>
      <c r="C142" s="131">
        <v>85.247</v>
      </c>
      <c r="D142" s="131">
        <v>85.321</v>
      </c>
      <c r="E142" s="186">
        <f t="shared" si="12"/>
        <v>0.07399999999999807</v>
      </c>
      <c r="F142" s="273">
        <f t="shared" si="11"/>
        <v>217.80080056509914</v>
      </c>
      <c r="G142" s="187">
        <f t="shared" si="13"/>
        <v>339.75999999999993</v>
      </c>
      <c r="H142" s="197">
        <v>35</v>
      </c>
      <c r="I142" s="150">
        <v>800.93</v>
      </c>
      <c r="J142" s="150">
        <v>461.17</v>
      </c>
    </row>
    <row r="143" spans="1:10" ht="18.75" customHeight="1">
      <c r="A143" s="137"/>
      <c r="B143" s="139">
        <v>30</v>
      </c>
      <c r="C143" s="131">
        <v>84.972</v>
      </c>
      <c r="D143" s="131">
        <v>85.0392</v>
      </c>
      <c r="E143" s="186">
        <f t="shared" si="12"/>
        <v>0.0671999999999997</v>
      </c>
      <c r="F143" s="273">
        <f t="shared" si="11"/>
        <v>214.4498340566751</v>
      </c>
      <c r="G143" s="187">
        <f t="shared" si="13"/>
        <v>313.36</v>
      </c>
      <c r="H143" s="139">
        <v>36</v>
      </c>
      <c r="I143" s="150">
        <v>724.71</v>
      </c>
      <c r="J143" s="150">
        <v>411.35</v>
      </c>
    </row>
    <row r="144" spans="1:10" ht="18.75" customHeight="1">
      <c r="A144" s="137">
        <v>21410</v>
      </c>
      <c r="B144" s="139">
        <v>31</v>
      </c>
      <c r="C144" s="131">
        <v>84.8772</v>
      </c>
      <c r="D144" s="131">
        <v>85.2119</v>
      </c>
      <c r="E144" s="186">
        <f t="shared" si="12"/>
        <v>0.334699999999998</v>
      </c>
      <c r="F144" s="273">
        <f t="shared" si="11"/>
        <v>1268.2834406972265</v>
      </c>
      <c r="G144" s="187">
        <f t="shared" si="13"/>
        <v>263.9</v>
      </c>
      <c r="H144" s="197">
        <v>37</v>
      </c>
      <c r="I144" s="150">
        <v>805.41</v>
      </c>
      <c r="J144" s="150">
        <v>541.51</v>
      </c>
    </row>
    <row r="145" spans="1:10" ht="18.75" customHeight="1">
      <c r="A145" s="137"/>
      <c r="B145" s="139">
        <v>32</v>
      </c>
      <c r="C145" s="131">
        <v>85.0344</v>
      </c>
      <c r="D145" s="131">
        <v>85.3803</v>
      </c>
      <c r="E145" s="186">
        <f t="shared" si="12"/>
        <v>0.3459000000000003</v>
      </c>
      <c r="F145" s="273">
        <f t="shared" si="11"/>
        <v>1228.992716290639</v>
      </c>
      <c r="G145" s="187">
        <f t="shared" si="13"/>
        <v>281.44999999999993</v>
      </c>
      <c r="H145" s="139">
        <v>38</v>
      </c>
      <c r="I145" s="150">
        <v>686.93</v>
      </c>
      <c r="J145" s="150">
        <v>405.48</v>
      </c>
    </row>
    <row r="146" spans="1:10" ht="18.75" customHeight="1">
      <c r="A146" s="137"/>
      <c r="B146" s="139">
        <v>33</v>
      </c>
      <c r="C146" s="131">
        <v>85.9858</v>
      </c>
      <c r="D146" s="131">
        <v>86.3521</v>
      </c>
      <c r="E146" s="186">
        <f t="shared" si="12"/>
        <v>0.3662999999999954</v>
      </c>
      <c r="F146" s="273">
        <f t="shared" si="11"/>
        <v>1285.9399684044076</v>
      </c>
      <c r="G146" s="187">
        <f t="shared" si="13"/>
        <v>284.8499999999999</v>
      </c>
      <c r="H146" s="197">
        <v>39</v>
      </c>
      <c r="I146" s="150">
        <v>838.17</v>
      </c>
      <c r="J146" s="150">
        <v>553.32</v>
      </c>
    </row>
    <row r="147" spans="1:10" ht="18.75" customHeight="1">
      <c r="A147" s="137">
        <v>21416</v>
      </c>
      <c r="B147" s="139">
        <v>34</v>
      </c>
      <c r="C147" s="131">
        <v>83.7254</v>
      </c>
      <c r="D147" s="131">
        <v>83.8064</v>
      </c>
      <c r="E147" s="186">
        <f t="shared" si="12"/>
        <v>0.08100000000000307</v>
      </c>
      <c r="F147" s="273">
        <f t="shared" si="11"/>
        <v>287.1525808281447</v>
      </c>
      <c r="G147" s="187">
        <f t="shared" si="13"/>
        <v>282.08000000000004</v>
      </c>
      <c r="H147" s="139">
        <v>40</v>
      </c>
      <c r="I147" s="150">
        <v>832.6</v>
      </c>
      <c r="J147" s="150">
        <v>550.52</v>
      </c>
    </row>
    <row r="148" spans="1:10" ht="18.75" customHeight="1">
      <c r="A148" s="137"/>
      <c r="B148" s="139">
        <v>35</v>
      </c>
      <c r="C148" s="131">
        <v>85.0101</v>
      </c>
      <c r="D148" s="131">
        <v>85.103</v>
      </c>
      <c r="E148" s="186">
        <f t="shared" si="12"/>
        <v>0.0929000000000002</v>
      </c>
      <c r="F148" s="273">
        <f t="shared" si="11"/>
        <v>285.4860022740549</v>
      </c>
      <c r="G148" s="187">
        <f t="shared" si="13"/>
        <v>325.40999999999997</v>
      </c>
      <c r="H148" s="197">
        <v>41</v>
      </c>
      <c r="I148" s="150">
        <v>651.68</v>
      </c>
      <c r="J148" s="150">
        <v>326.27</v>
      </c>
    </row>
    <row r="149" spans="1:10" ht="18.75" customHeight="1">
      <c r="A149" s="137"/>
      <c r="B149" s="139">
        <v>36</v>
      </c>
      <c r="C149" s="131">
        <v>84.5893</v>
      </c>
      <c r="D149" s="131">
        <v>84.6912</v>
      </c>
      <c r="E149" s="186">
        <f t="shared" si="12"/>
        <v>0.10190000000000055</v>
      </c>
      <c r="F149" s="273">
        <f t="shared" si="11"/>
        <v>370.6128386979472</v>
      </c>
      <c r="G149" s="187">
        <f t="shared" si="13"/>
        <v>274.94999999999993</v>
      </c>
      <c r="H149" s="139">
        <v>42</v>
      </c>
      <c r="I149" s="150">
        <v>831.29</v>
      </c>
      <c r="J149" s="150">
        <v>556.34</v>
      </c>
    </row>
    <row r="150" spans="1:10" ht="18.75" customHeight="1">
      <c r="A150" s="137">
        <v>21433</v>
      </c>
      <c r="B150" s="139">
        <v>4</v>
      </c>
      <c r="C150" s="131">
        <v>85.004</v>
      </c>
      <c r="D150" s="131">
        <v>85.324</v>
      </c>
      <c r="E150" s="186">
        <f t="shared" si="12"/>
        <v>0.3199999999999932</v>
      </c>
      <c r="F150" s="273">
        <f t="shared" si="11"/>
        <v>957.682408571237</v>
      </c>
      <c r="G150" s="187">
        <f t="shared" si="13"/>
        <v>334.14000000000004</v>
      </c>
      <c r="H150" s="197">
        <v>43</v>
      </c>
      <c r="I150" s="150">
        <v>700.82</v>
      </c>
      <c r="J150" s="150">
        <v>366.68</v>
      </c>
    </row>
    <row r="151" spans="1:10" ht="18.75" customHeight="1">
      <c r="A151" s="137"/>
      <c r="B151" s="139">
        <v>5</v>
      </c>
      <c r="C151" s="131">
        <v>85.0405</v>
      </c>
      <c r="D151" s="131">
        <v>85.3304</v>
      </c>
      <c r="E151" s="186">
        <f t="shared" si="12"/>
        <v>0.28990000000000293</v>
      </c>
      <c r="F151" s="273">
        <f t="shared" si="11"/>
        <v>910.3184073353102</v>
      </c>
      <c r="G151" s="187">
        <f t="shared" si="13"/>
        <v>318.46000000000004</v>
      </c>
      <c r="H151" s="139">
        <v>44</v>
      </c>
      <c r="I151" s="150">
        <v>680.84</v>
      </c>
      <c r="J151" s="150">
        <v>362.38</v>
      </c>
    </row>
    <row r="152" spans="1:10" ht="18.75" customHeight="1">
      <c r="A152" s="137"/>
      <c r="B152" s="139">
        <v>6</v>
      </c>
      <c r="C152" s="131">
        <v>87.3908</v>
      </c>
      <c r="D152" s="131">
        <v>87.665</v>
      </c>
      <c r="E152" s="186">
        <f t="shared" si="12"/>
        <v>0.27420000000000755</v>
      </c>
      <c r="F152" s="273">
        <f t="shared" si="11"/>
        <v>918.8392198914537</v>
      </c>
      <c r="G152" s="187">
        <f t="shared" si="13"/>
        <v>298.41999999999996</v>
      </c>
      <c r="H152" s="197">
        <v>45</v>
      </c>
      <c r="I152" s="150">
        <v>862.16</v>
      </c>
      <c r="J152" s="150">
        <v>563.74</v>
      </c>
    </row>
    <row r="153" spans="1:10" ht="18.75" customHeight="1">
      <c r="A153" s="137">
        <v>21442</v>
      </c>
      <c r="B153" s="139">
        <v>7</v>
      </c>
      <c r="C153" s="131">
        <v>86.4518</v>
      </c>
      <c r="D153" s="131">
        <v>86.8535</v>
      </c>
      <c r="E153" s="186">
        <f t="shared" si="12"/>
        <v>0.40169999999999106</v>
      </c>
      <c r="F153" s="273">
        <f t="shared" si="11"/>
        <v>1418.2318881513593</v>
      </c>
      <c r="G153" s="187">
        <f t="shared" si="13"/>
        <v>283.24</v>
      </c>
      <c r="H153" s="139">
        <v>46</v>
      </c>
      <c r="I153" s="150">
        <v>836.78</v>
      </c>
      <c r="J153" s="150">
        <v>553.54</v>
      </c>
    </row>
    <row r="154" spans="1:10" ht="18.75" customHeight="1">
      <c r="A154" s="137"/>
      <c r="B154" s="139">
        <v>8</v>
      </c>
      <c r="C154" s="131">
        <v>84.7876</v>
      </c>
      <c r="D154" s="131">
        <v>85.2897</v>
      </c>
      <c r="E154" s="186">
        <f t="shared" si="12"/>
        <v>0.5020999999999987</v>
      </c>
      <c r="F154" s="273">
        <f t="shared" si="11"/>
        <v>1470.1490352238418</v>
      </c>
      <c r="G154" s="187">
        <f t="shared" si="13"/>
        <v>341.53</v>
      </c>
      <c r="H154" s="197">
        <v>47</v>
      </c>
      <c r="I154" s="150">
        <v>716.43</v>
      </c>
      <c r="J154" s="150">
        <v>374.9</v>
      </c>
    </row>
    <row r="155" spans="1:10" ht="18.75" customHeight="1">
      <c r="A155" s="137"/>
      <c r="B155" s="139">
        <v>9</v>
      </c>
      <c r="C155" s="131">
        <v>87.6228</v>
      </c>
      <c r="D155" s="131">
        <v>88.0522</v>
      </c>
      <c r="E155" s="186">
        <f t="shared" si="12"/>
        <v>0.4294000000000011</v>
      </c>
      <c r="F155" s="273">
        <f t="shared" si="11"/>
        <v>1460.444867696079</v>
      </c>
      <c r="G155" s="187">
        <f t="shared" si="13"/>
        <v>294.02</v>
      </c>
      <c r="H155" s="139">
        <v>48</v>
      </c>
      <c r="I155" s="150">
        <v>839.46</v>
      </c>
      <c r="J155" s="150">
        <v>545.44</v>
      </c>
    </row>
    <row r="156" spans="1:10" ht="18.75" customHeight="1">
      <c r="A156" s="137">
        <v>21442</v>
      </c>
      <c r="B156" s="139">
        <v>10</v>
      </c>
      <c r="C156" s="131">
        <v>85.0918</v>
      </c>
      <c r="D156" s="131">
        <v>85.9164</v>
      </c>
      <c r="E156" s="186">
        <f t="shared" si="12"/>
        <v>0.8245999999999896</v>
      </c>
      <c r="F156" s="273">
        <f t="shared" si="11"/>
        <v>2868.0741539424353</v>
      </c>
      <c r="G156" s="187">
        <f t="shared" si="13"/>
        <v>287.51</v>
      </c>
      <c r="H156" s="197">
        <v>49</v>
      </c>
      <c r="I156" s="150">
        <v>833.87</v>
      </c>
      <c r="J156" s="150">
        <v>546.36</v>
      </c>
    </row>
    <row r="157" spans="1:10" ht="18.75" customHeight="1">
      <c r="A157" s="137"/>
      <c r="B157" s="139">
        <v>11</v>
      </c>
      <c r="C157" s="131">
        <v>86.0947</v>
      </c>
      <c r="D157" s="131">
        <v>87.0182</v>
      </c>
      <c r="E157" s="186">
        <f t="shared" si="12"/>
        <v>0.92349999999999</v>
      </c>
      <c r="F157" s="273">
        <f t="shared" si="11"/>
        <v>2912.8816553116008</v>
      </c>
      <c r="G157" s="187">
        <f t="shared" si="13"/>
        <v>317.04</v>
      </c>
      <c r="H157" s="139">
        <v>50</v>
      </c>
      <c r="I157" s="150">
        <v>723.88</v>
      </c>
      <c r="J157" s="150">
        <v>406.84</v>
      </c>
    </row>
    <row r="158" spans="1:10" ht="18.75" customHeight="1">
      <c r="A158" s="137"/>
      <c r="B158" s="139">
        <v>12</v>
      </c>
      <c r="C158" s="131">
        <v>84.8439</v>
      </c>
      <c r="D158" s="131">
        <v>85.815</v>
      </c>
      <c r="E158" s="186">
        <f t="shared" si="12"/>
        <v>0.9710999999999927</v>
      </c>
      <c r="F158" s="273">
        <f t="shared" si="11"/>
        <v>2998.3327158206516</v>
      </c>
      <c r="G158" s="187">
        <f t="shared" si="13"/>
        <v>323.88000000000005</v>
      </c>
      <c r="H158" s="197">
        <v>51</v>
      </c>
      <c r="I158" s="150">
        <v>725.72</v>
      </c>
      <c r="J158" s="150">
        <v>401.84</v>
      </c>
    </row>
    <row r="159" spans="1:10" ht="18.75" customHeight="1">
      <c r="A159" s="137">
        <v>21447</v>
      </c>
      <c r="B159" s="139">
        <v>13</v>
      </c>
      <c r="C159" s="131">
        <v>86.7152</v>
      </c>
      <c r="D159" s="131">
        <v>87.0352</v>
      </c>
      <c r="E159" s="186">
        <f t="shared" si="12"/>
        <v>0.3200000000000074</v>
      </c>
      <c r="F159" s="273">
        <f t="shared" si="11"/>
        <v>998.7515605493363</v>
      </c>
      <c r="G159" s="187">
        <f t="shared" si="13"/>
        <v>320.40000000000003</v>
      </c>
      <c r="H159" s="139">
        <v>52</v>
      </c>
      <c r="I159" s="150">
        <v>741.35</v>
      </c>
      <c r="J159" s="150">
        <v>420.95</v>
      </c>
    </row>
    <row r="160" spans="1:10" ht="18.75" customHeight="1">
      <c r="A160" s="137"/>
      <c r="B160" s="139">
        <v>14</v>
      </c>
      <c r="C160" s="131">
        <v>85.9234</v>
      </c>
      <c r="D160" s="131">
        <v>86.2656</v>
      </c>
      <c r="E160" s="186">
        <f t="shared" si="12"/>
        <v>0.3422000000000054</v>
      </c>
      <c r="F160" s="273">
        <f t="shared" si="11"/>
        <v>994.5939661687074</v>
      </c>
      <c r="G160" s="187">
        <f t="shared" si="13"/>
        <v>344.05999999999995</v>
      </c>
      <c r="H160" s="197">
        <v>53</v>
      </c>
      <c r="I160" s="150">
        <v>698.42</v>
      </c>
      <c r="J160" s="150">
        <v>354.36</v>
      </c>
    </row>
    <row r="161" spans="1:10" ht="18.75" customHeight="1">
      <c r="A161" s="137"/>
      <c r="B161" s="139">
        <v>15</v>
      </c>
      <c r="C161" s="131">
        <v>86.99</v>
      </c>
      <c r="D161" s="131">
        <v>87.2715</v>
      </c>
      <c r="E161" s="186">
        <f t="shared" si="12"/>
        <v>0.2815000000000083</v>
      </c>
      <c r="F161" s="273">
        <f t="shared" si="11"/>
        <v>943.8074163481806</v>
      </c>
      <c r="G161" s="187">
        <f t="shared" si="13"/>
        <v>298.26</v>
      </c>
      <c r="H161" s="139">
        <v>54</v>
      </c>
      <c r="I161" s="150">
        <v>836.35</v>
      </c>
      <c r="J161" s="150">
        <v>538.09</v>
      </c>
    </row>
    <row r="162" spans="1:10" ht="18.75" customHeight="1">
      <c r="A162" s="137">
        <v>21465</v>
      </c>
      <c r="B162" s="139">
        <v>19</v>
      </c>
      <c r="C162" s="131">
        <v>88.9645</v>
      </c>
      <c r="D162" s="131">
        <v>89.0597</v>
      </c>
      <c r="E162" s="186">
        <f t="shared" si="12"/>
        <v>0.0952000000000055</v>
      </c>
      <c r="F162" s="273">
        <f t="shared" si="11"/>
        <v>499.94748450795856</v>
      </c>
      <c r="G162" s="187">
        <f t="shared" si="13"/>
        <v>190.42000000000007</v>
      </c>
      <c r="H162" s="197">
        <v>55</v>
      </c>
      <c r="I162" s="150">
        <v>723.95</v>
      </c>
      <c r="J162" s="150">
        <v>533.53</v>
      </c>
    </row>
    <row r="163" spans="1:10" ht="18.75" customHeight="1">
      <c r="A163" s="137"/>
      <c r="B163" s="139">
        <v>20</v>
      </c>
      <c r="C163" s="131">
        <v>84.6643</v>
      </c>
      <c r="D163" s="131">
        <v>84.7501</v>
      </c>
      <c r="E163" s="186">
        <f t="shared" si="12"/>
        <v>0.0858000000000061</v>
      </c>
      <c r="F163" s="273">
        <f t="shared" si="11"/>
        <v>300.90481868557936</v>
      </c>
      <c r="G163" s="187">
        <f t="shared" si="13"/>
        <v>285.14</v>
      </c>
      <c r="H163" s="139">
        <v>56</v>
      </c>
      <c r="I163" s="150">
        <v>836.31</v>
      </c>
      <c r="J163" s="150">
        <v>551.17</v>
      </c>
    </row>
    <row r="164" spans="1:10" ht="18.75" customHeight="1">
      <c r="A164" s="137"/>
      <c r="B164" s="139">
        <v>21</v>
      </c>
      <c r="C164" s="131">
        <v>86.3614</v>
      </c>
      <c r="D164" s="131">
        <v>86.4489</v>
      </c>
      <c r="E164" s="186">
        <f t="shared" si="12"/>
        <v>0.08749999999999147</v>
      </c>
      <c r="F164" s="273">
        <f t="shared" si="11"/>
        <v>301.66172516028223</v>
      </c>
      <c r="G164" s="187">
        <f t="shared" si="13"/>
        <v>290.06</v>
      </c>
      <c r="H164" s="197">
        <v>57</v>
      </c>
      <c r="I164" s="150">
        <v>684.23</v>
      </c>
      <c r="J164" s="150">
        <v>394.17</v>
      </c>
    </row>
    <row r="165" spans="1:10" ht="18.75" customHeight="1">
      <c r="A165" s="137">
        <v>21472</v>
      </c>
      <c r="B165" s="139">
        <v>22</v>
      </c>
      <c r="C165" s="131">
        <v>85.102</v>
      </c>
      <c r="D165" s="131">
        <v>85.2031</v>
      </c>
      <c r="E165" s="186">
        <f t="shared" si="12"/>
        <v>0.10110000000000241</v>
      </c>
      <c r="F165" s="273">
        <f t="shared" si="11"/>
        <v>294.75218658892834</v>
      </c>
      <c r="G165" s="187">
        <f t="shared" si="13"/>
        <v>343</v>
      </c>
      <c r="H165" s="139">
        <v>58</v>
      </c>
      <c r="I165" s="150">
        <v>713.25</v>
      </c>
      <c r="J165" s="150">
        <v>370.25</v>
      </c>
    </row>
    <row r="166" spans="1:10" ht="18.75" customHeight="1">
      <c r="A166" s="137"/>
      <c r="B166" s="139">
        <v>23</v>
      </c>
      <c r="C166" s="131">
        <v>87.6695</v>
      </c>
      <c r="D166" s="131">
        <v>87.7456</v>
      </c>
      <c r="E166" s="186">
        <f t="shared" si="12"/>
        <v>0.07609999999999673</v>
      </c>
      <c r="F166" s="273">
        <f t="shared" si="11"/>
        <v>225.6954742274059</v>
      </c>
      <c r="G166" s="187">
        <f t="shared" si="13"/>
        <v>337.18</v>
      </c>
      <c r="H166" s="197">
        <v>59</v>
      </c>
      <c r="I166" s="150">
        <v>838.39</v>
      </c>
      <c r="J166" s="150">
        <v>501.21</v>
      </c>
    </row>
    <row r="167" spans="1:10" ht="18.75" customHeight="1">
      <c r="A167" s="137"/>
      <c r="B167" s="139">
        <v>24</v>
      </c>
      <c r="C167" s="131">
        <v>88.0586</v>
      </c>
      <c r="D167" s="131">
        <v>88.137</v>
      </c>
      <c r="E167" s="186">
        <f t="shared" si="12"/>
        <v>0.07840000000000202</v>
      </c>
      <c r="F167" s="273">
        <f t="shared" si="11"/>
        <v>262.50585950579926</v>
      </c>
      <c r="G167" s="187">
        <f t="shared" si="13"/>
        <v>298.6600000000001</v>
      </c>
      <c r="H167" s="139">
        <v>60</v>
      </c>
      <c r="I167" s="150">
        <v>851.69</v>
      </c>
      <c r="J167" s="150">
        <v>553.03</v>
      </c>
    </row>
    <row r="168" spans="1:10" ht="18.75" customHeight="1">
      <c r="A168" s="137">
        <v>21485</v>
      </c>
      <c r="B168" s="139">
        <v>25</v>
      </c>
      <c r="C168" s="131">
        <v>87.0468</v>
      </c>
      <c r="D168" s="131">
        <v>87.0618</v>
      </c>
      <c r="E168" s="186">
        <f t="shared" si="12"/>
        <v>0.015000000000000568</v>
      </c>
      <c r="F168" s="273">
        <f t="shared" si="11"/>
        <v>43.250100916903776</v>
      </c>
      <c r="G168" s="187">
        <f t="shared" si="13"/>
        <v>346.82</v>
      </c>
      <c r="H168" s="197">
        <v>61</v>
      </c>
      <c r="I168" s="150">
        <v>703.24</v>
      </c>
      <c r="J168" s="150">
        <v>356.42</v>
      </c>
    </row>
    <row r="169" spans="1:10" ht="18.75" customHeight="1">
      <c r="A169" s="137"/>
      <c r="B169" s="139">
        <v>26</v>
      </c>
      <c r="C169" s="131">
        <v>85.7976</v>
      </c>
      <c r="D169" s="131">
        <v>85.815</v>
      </c>
      <c r="E169" s="186">
        <f t="shared" si="12"/>
        <v>0.017399999999994975</v>
      </c>
      <c r="F169" s="273">
        <f t="shared" si="11"/>
        <v>56.745915272461836</v>
      </c>
      <c r="G169" s="187">
        <f t="shared" si="13"/>
        <v>306.63000000000005</v>
      </c>
      <c r="H169" s="139">
        <v>62</v>
      </c>
      <c r="I169" s="150">
        <v>676.97</v>
      </c>
      <c r="J169" s="150">
        <v>370.34</v>
      </c>
    </row>
    <row r="170" spans="1:10" ht="18.75" customHeight="1">
      <c r="A170" s="137"/>
      <c r="B170" s="139">
        <v>27</v>
      </c>
      <c r="C170" s="131">
        <v>86.3405</v>
      </c>
      <c r="D170" s="131">
        <v>86.3566</v>
      </c>
      <c r="E170" s="186">
        <f t="shared" si="12"/>
        <v>0.016099999999994452</v>
      </c>
      <c r="F170" s="273">
        <f t="shared" si="11"/>
        <v>47.2806296252627</v>
      </c>
      <c r="G170" s="187">
        <f t="shared" si="13"/>
        <v>340.52</v>
      </c>
      <c r="H170" s="197">
        <v>63</v>
      </c>
      <c r="I170" s="150">
        <v>712.14</v>
      </c>
      <c r="J170" s="150">
        <v>371.62</v>
      </c>
    </row>
    <row r="171" spans="1:10" ht="18.75" customHeight="1">
      <c r="A171" s="137">
        <v>21493</v>
      </c>
      <c r="B171" s="139">
        <v>19</v>
      </c>
      <c r="C171" s="131">
        <v>88.966</v>
      </c>
      <c r="D171" s="131">
        <v>88.9763</v>
      </c>
      <c r="E171" s="186">
        <f t="shared" si="12"/>
        <v>0.010300000000000864</v>
      </c>
      <c r="F171" s="273">
        <f t="shared" si="11"/>
        <v>37.22981276657582</v>
      </c>
      <c r="G171" s="187">
        <f t="shared" si="13"/>
        <v>276.65999999999997</v>
      </c>
      <c r="H171" s="139">
        <v>64</v>
      </c>
      <c r="I171" s="150">
        <v>788.04</v>
      </c>
      <c r="J171" s="150">
        <v>511.38</v>
      </c>
    </row>
    <row r="172" spans="1:10" ht="18.75" customHeight="1">
      <c r="A172" s="137"/>
      <c r="B172" s="139">
        <v>20</v>
      </c>
      <c r="C172" s="131">
        <v>84.646</v>
      </c>
      <c r="D172" s="131">
        <v>84.6592</v>
      </c>
      <c r="E172" s="186">
        <f t="shared" si="12"/>
        <v>0.013199999999997658</v>
      </c>
      <c r="F172" s="273">
        <f t="shared" si="11"/>
        <v>38.99556868536973</v>
      </c>
      <c r="G172" s="187">
        <f t="shared" si="13"/>
        <v>338.50000000000006</v>
      </c>
      <c r="H172" s="197">
        <v>65</v>
      </c>
      <c r="I172" s="150">
        <v>708.58</v>
      </c>
      <c r="J172" s="150">
        <v>370.08</v>
      </c>
    </row>
    <row r="173" spans="1:10" ht="18.75" customHeight="1">
      <c r="A173" s="137"/>
      <c r="B173" s="139">
        <v>21</v>
      </c>
      <c r="C173" s="131">
        <v>86.3497</v>
      </c>
      <c r="D173" s="131">
        <v>86.3589</v>
      </c>
      <c r="E173" s="186">
        <f t="shared" si="12"/>
        <v>0.00920000000000698</v>
      </c>
      <c r="F173" s="273">
        <f t="shared" si="11"/>
        <v>30.310018779056378</v>
      </c>
      <c r="G173" s="187">
        <f t="shared" si="13"/>
        <v>303.53</v>
      </c>
      <c r="H173" s="139">
        <v>66</v>
      </c>
      <c r="I173" s="150">
        <v>855.36</v>
      </c>
      <c r="J173" s="150">
        <v>551.83</v>
      </c>
    </row>
    <row r="174" spans="1:10" ht="18.75" customHeight="1">
      <c r="A174" s="137">
        <v>21500</v>
      </c>
      <c r="B174" s="139">
        <v>22</v>
      </c>
      <c r="C174" s="131">
        <v>85.1004</v>
      </c>
      <c r="D174" s="131">
        <v>85.1163</v>
      </c>
      <c r="E174" s="186">
        <f t="shared" si="12"/>
        <v>0.015900000000002024</v>
      </c>
      <c r="F174" s="273">
        <f t="shared" si="11"/>
        <v>45.005519544855574</v>
      </c>
      <c r="G174" s="187">
        <f t="shared" si="13"/>
        <v>353.28999999999996</v>
      </c>
      <c r="H174" s="197">
        <v>67</v>
      </c>
      <c r="I174" s="150">
        <v>725.78</v>
      </c>
      <c r="J174" s="150">
        <v>372.49</v>
      </c>
    </row>
    <row r="175" spans="1:10" ht="18.75" customHeight="1">
      <c r="A175" s="137"/>
      <c r="B175" s="139">
        <v>23</v>
      </c>
      <c r="C175" s="131">
        <v>87.6813</v>
      </c>
      <c r="D175" s="131">
        <v>87.6926</v>
      </c>
      <c r="E175" s="186">
        <f t="shared" si="12"/>
        <v>0.011300000000005639</v>
      </c>
      <c r="F175" s="273">
        <f t="shared" si="11"/>
        <v>39.13284388421402</v>
      </c>
      <c r="G175" s="187">
        <f t="shared" si="13"/>
        <v>288.76</v>
      </c>
      <c r="H175" s="139">
        <v>68</v>
      </c>
      <c r="I175" s="150">
        <v>831.02</v>
      </c>
      <c r="J175" s="150">
        <v>542.26</v>
      </c>
    </row>
    <row r="176" spans="1:10" ht="18.75" customHeight="1">
      <c r="A176" s="137"/>
      <c r="B176" s="139">
        <v>24</v>
      </c>
      <c r="C176" s="131">
        <v>88.0665</v>
      </c>
      <c r="D176" s="131">
        <v>88.0767</v>
      </c>
      <c r="E176" s="186">
        <f t="shared" si="12"/>
        <v>0.010199999999997544</v>
      </c>
      <c r="F176" s="273">
        <f t="shared" si="11"/>
        <v>34.66440101953287</v>
      </c>
      <c r="G176" s="187">
        <f t="shared" si="13"/>
        <v>294.24999999999994</v>
      </c>
      <c r="H176" s="197">
        <v>69</v>
      </c>
      <c r="I176" s="150">
        <v>796.56</v>
      </c>
      <c r="J176" s="150">
        <v>502.31</v>
      </c>
    </row>
    <row r="177" spans="1:10" ht="18.75" customHeight="1">
      <c r="A177" s="137">
        <v>21513</v>
      </c>
      <c r="B177" s="139">
        <v>25</v>
      </c>
      <c r="C177" s="131">
        <v>87.0463</v>
      </c>
      <c r="D177" s="131">
        <v>87.0575</v>
      </c>
      <c r="E177" s="186">
        <f t="shared" si="12"/>
        <v>0.01120000000000232</v>
      </c>
      <c r="F177" s="273">
        <f t="shared" si="11"/>
        <v>36.014019743407566</v>
      </c>
      <c r="G177" s="187">
        <f t="shared" si="13"/>
        <v>310.99</v>
      </c>
      <c r="H177" s="139">
        <v>70</v>
      </c>
      <c r="I177" s="150">
        <v>681.34</v>
      </c>
      <c r="J177" s="150">
        <v>370.35</v>
      </c>
    </row>
    <row r="178" spans="1:10" ht="18.75" customHeight="1">
      <c r="A178" s="137"/>
      <c r="B178" s="139">
        <v>26</v>
      </c>
      <c r="C178" s="131">
        <v>85.8121</v>
      </c>
      <c r="D178" s="131">
        <v>85.8215</v>
      </c>
      <c r="E178" s="186">
        <f t="shared" si="12"/>
        <v>0.009399999999999409</v>
      </c>
      <c r="F178" s="273">
        <f t="shared" si="11"/>
        <v>32.24367989572054</v>
      </c>
      <c r="G178" s="187">
        <f t="shared" si="13"/>
        <v>291.53</v>
      </c>
      <c r="H178" s="197">
        <v>71</v>
      </c>
      <c r="I178" s="150">
        <v>804.91</v>
      </c>
      <c r="J178" s="150">
        <v>513.38</v>
      </c>
    </row>
    <row r="179" spans="1:10" ht="18.75" customHeight="1">
      <c r="A179" s="137"/>
      <c r="B179" s="139">
        <v>27</v>
      </c>
      <c r="C179" s="131">
        <v>86.3122</v>
      </c>
      <c r="D179" s="131">
        <v>86.3254</v>
      </c>
      <c r="E179" s="186">
        <f t="shared" si="12"/>
        <v>0.013199999999997658</v>
      </c>
      <c r="F179" s="273">
        <f t="shared" si="11"/>
        <v>48.452813566779206</v>
      </c>
      <c r="G179" s="187">
        <f t="shared" si="13"/>
        <v>272.42999999999995</v>
      </c>
      <c r="H179" s="139">
        <v>72</v>
      </c>
      <c r="I179" s="150">
        <v>789.81</v>
      </c>
      <c r="J179" s="150">
        <v>517.38</v>
      </c>
    </row>
    <row r="180" spans="1:10" ht="18.75" customHeight="1">
      <c r="A180" s="137">
        <v>21528</v>
      </c>
      <c r="B180" s="139">
        <v>10</v>
      </c>
      <c r="C180" s="131">
        <v>85.0947</v>
      </c>
      <c r="D180" s="131">
        <v>85.1138</v>
      </c>
      <c r="E180" s="186">
        <f t="shared" si="12"/>
        <v>0.019099999999994566</v>
      </c>
      <c r="F180" s="273">
        <f t="shared" si="11"/>
        <v>75.5209363014296</v>
      </c>
      <c r="G180" s="187">
        <f t="shared" si="13"/>
        <v>252.91000000000008</v>
      </c>
      <c r="H180" s="197">
        <v>73</v>
      </c>
      <c r="I180" s="150">
        <v>868.22</v>
      </c>
      <c r="J180" s="150">
        <v>615.31</v>
      </c>
    </row>
    <row r="181" spans="1:10" ht="18.75" customHeight="1">
      <c r="A181" s="137"/>
      <c r="B181" s="139">
        <v>11</v>
      </c>
      <c r="C181" s="131">
        <v>86.065</v>
      </c>
      <c r="D181" s="131">
        <v>86.0829</v>
      </c>
      <c r="E181" s="186">
        <f t="shared" si="12"/>
        <v>0.017899999999997362</v>
      </c>
      <c r="F181" s="273">
        <f t="shared" si="11"/>
        <v>70.35057380913912</v>
      </c>
      <c r="G181" s="187">
        <f t="shared" si="13"/>
        <v>254.44000000000005</v>
      </c>
      <c r="H181" s="139">
        <v>74</v>
      </c>
      <c r="I181" s="150">
        <v>807.94</v>
      </c>
      <c r="J181" s="150">
        <v>553.5</v>
      </c>
    </row>
    <row r="182" spans="1:10" ht="18.75" customHeight="1">
      <c r="A182" s="137"/>
      <c r="B182" s="139">
        <v>12</v>
      </c>
      <c r="C182" s="131">
        <v>84.8087</v>
      </c>
      <c r="D182" s="131">
        <v>84.8356</v>
      </c>
      <c r="E182" s="186">
        <f t="shared" si="12"/>
        <v>0.026899999999997704</v>
      </c>
      <c r="F182" s="273">
        <f t="shared" si="11"/>
        <v>91.3598695829293</v>
      </c>
      <c r="G182" s="187">
        <f t="shared" si="13"/>
        <v>294.44</v>
      </c>
      <c r="H182" s="197">
        <v>75</v>
      </c>
      <c r="I182" s="150">
        <v>701.26</v>
      </c>
      <c r="J182" s="150">
        <v>406.82</v>
      </c>
    </row>
    <row r="183" spans="1:10" ht="18.75" customHeight="1">
      <c r="A183" s="137">
        <v>21542</v>
      </c>
      <c r="B183" s="139">
        <v>13</v>
      </c>
      <c r="C183" s="131">
        <v>86.7207</v>
      </c>
      <c r="D183" s="131">
        <v>86.7467</v>
      </c>
      <c r="E183" s="186">
        <f t="shared" si="12"/>
        <v>0.02600000000001046</v>
      </c>
      <c r="F183" s="273">
        <f t="shared" si="11"/>
        <v>89.16323731142133</v>
      </c>
      <c r="G183" s="187">
        <f t="shared" si="13"/>
        <v>291.6</v>
      </c>
      <c r="H183" s="139">
        <v>76</v>
      </c>
      <c r="I183" s="150">
        <v>653.88</v>
      </c>
      <c r="J183" s="150">
        <v>362.28</v>
      </c>
    </row>
    <row r="184" spans="1:10" ht="18.75" customHeight="1">
      <c r="A184" s="137"/>
      <c r="B184" s="139">
        <v>14</v>
      </c>
      <c r="C184" s="131">
        <v>85.9606</v>
      </c>
      <c r="D184" s="131">
        <v>85.9792</v>
      </c>
      <c r="E184" s="186">
        <f t="shared" si="12"/>
        <v>0.01860000000000639</v>
      </c>
      <c r="F184" s="273">
        <f aca="true" t="shared" si="14" ref="F184:F247">((10^6)*E184/G184)</f>
        <v>73.97096838340181</v>
      </c>
      <c r="G184" s="187">
        <f t="shared" si="13"/>
        <v>251.45000000000005</v>
      </c>
      <c r="H184" s="197">
        <v>77</v>
      </c>
      <c r="I184" s="150">
        <v>796.86</v>
      </c>
      <c r="J184" s="150">
        <v>545.41</v>
      </c>
    </row>
    <row r="185" spans="1:10" ht="18.75" customHeight="1">
      <c r="A185" s="137"/>
      <c r="B185" s="139">
        <v>15</v>
      </c>
      <c r="C185" s="131">
        <v>86.9792</v>
      </c>
      <c r="D185" s="131">
        <v>86.9998</v>
      </c>
      <c r="E185" s="186">
        <f t="shared" si="12"/>
        <v>0.020599999999987517</v>
      </c>
      <c r="F185" s="273">
        <f t="shared" si="14"/>
        <v>74.12204951060565</v>
      </c>
      <c r="G185" s="187">
        <f t="shared" si="13"/>
        <v>277.91999999999996</v>
      </c>
      <c r="H185" s="139">
        <v>78</v>
      </c>
      <c r="I185" s="150">
        <v>824.3</v>
      </c>
      <c r="J185" s="150">
        <v>546.38</v>
      </c>
    </row>
    <row r="186" spans="1:10" ht="18.75" customHeight="1">
      <c r="A186" s="137">
        <v>21555</v>
      </c>
      <c r="B186" s="139">
        <v>25</v>
      </c>
      <c r="C186" s="131">
        <v>87.0767</v>
      </c>
      <c r="D186" s="131">
        <v>87.0831</v>
      </c>
      <c r="E186" s="186">
        <f t="shared" si="12"/>
        <v>0.006399999999999295</v>
      </c>
      <c r="F186" s="273">
        <f t="shared" si="14"/>
        <v>20.036315822425948</v>
      </c>
      <c r="G186" s="187">
        <f t="shared" si="13"/>
        <v>319.41999999999996</v>
      </c>
      <c r="H186" s="197">
        <v>79</v>
      </c>
      <c r="I186" s="150">
        <v>683.14</v>
      </c>
      <c r="J186" s="150">
        <v>363.72</v>
      </c>
    </row>
    <row r="187" spans="1:10" ht="18.75" customHeight="1">
      <c r="A187" s="137"/>
      <c r="B187" s="139">
        <v>26</v>
      </c>
      <c r="C187" s="131">
        <v>85.8095</v>
      </c>
      <c r="D187" s="131">
        <v>85.8211</v>
      </c>
      <c r="E187" s="186">
        <f t="shared" si="12"/>
        <v>0.011600000000001387</v>
      </c>
      <c r="F187" s="273">
        <f t="shared" si="14"/>
        <v>34.87043828534054</v>
      </c>
      <c r="G187" s="187">
        <f t="shared" si="13"/>
        <v>332.66</v>
      </c>
      <c r="H187" s="139">
        <v>80</v>
      </c>
      <c r="I187" s="150">
        <v>700.36</v>
      </c>
      <c r="J187" s="150">
        <v>367.7</v>
      </c>
    </row>
    <row r="188" spans="1:10" ht="18.75" customHeight="1">
      <c r="A188" s="137"/>
      <c r="B188" s="139">
        <v>27</v>
      </c>
      <c r="C188" s="131">
        <v>86.3245</v>
      </c>
      <c r="D188" s="131">
        <v>86.3315</v>
      </c>
      <c r="E188" s="186">
        <f t="shared" si="12"/>
        <v>0.007000000000005002</v>
      </c>
      <c r="F188" s="273">
        <f t="shared" si="14"/>
        <v>22.810962296754333</v>
      </c>
      <c r="G188" s="187">
        <f t="shared" si="13"/>
        <v>306.87</v>
      </c>
      <c r="H188" s="197">
        <v>81</v>
      </c>
      <c r="I188" s="150">
        <v>702.02</v>
      </c>
      <c r="J188" s="150">
        <v>395.15</v>
      </c>
    </row>
    <row r="189" spans="1:10" ht="18.75" customHeight="1">
      <c r="A189" s="137">
        <v>21564</v>
      </c>
      <c r="B189" s="139">
        <v>28</v>
      </c>
      <c r="C189" s="131">
        <v>87.2041</v>
      </c>
      <c r="D189" s="131">
        <v>87.2135</v>
      </c>
      <c r="E189" s="186">
        <f t="shared" si="12"/>
        <v>0.009399999999999409</v>
      </c>
      <c r="F189" s="273">
        <f t="shared" si="14"/>
        <v>28.026237328561145</v>
      </c>
      <c r="G189" s="187">
        <f t="shared" si="13"/>
        <v>335.40000000000003</v>
      </c>
      <c r="H189" s="139">
        <v>82</v>
      </c>
      <c r="I189" s="150">
        <v>796.72</v>
      </c>
      <c r="J189" s="150">
        <v>461.32</v>
      </c>
    </row>
    <row r="190" spans="1:10" ht="18.75" customHeight="1">
      <c r="A190" s="137"/>
      <c r="B190" s="139">
        <v>29</v>
      </c>
      <c r="C190" s="131">
        <v>85.2577</v>
      </c>
      <c r="D190" s="131">
        <v>85.2633</v>
      </c>
      <c r="E190" s="186">
        <f t="shared" si="12"/>
        <v>0.00560000000000116</v>
      </c>
      <c r="F190" s="273">
        <f t="shared" si="14"/>
        <v>18.703450118570384</v>
      </c>
      <c r="G190" s="187">
        <f t="shared" si="13"/>
        <v>299.41</v>
      </c>
      <c r="H190" s="197">
        <v>83</v>
      </c>
      <c r="I190" s="150">
        <v>808.07</v>
      </c>
      <c r="J190" s="150">
        <v>508.66</v>
      </c>
    </row>
    <row r="191" spans="1:10" ht="18.75" customHeight="1">
      <c r="A191" s="137"/>
      <c r="B191" s="139">
        <v>30</v>
      </c>
      <c r="C191" s="131">
        <v>84.9742</v>
      </c>
      <c r="D191" s="131">
        <v>84.979</v>
      </c>
      <c r="E191" s="186">
        <f t="shared" si="12"/>
        <v>0.004800000000003024</v>
      </c>
      <c r="F191" s="273">
        <f t="shared" si="14"/>
        <v>15.333503705606391</v>
      </c>
      <c r="G191" s="187">
        <f t="shared" si="13"/>
        <v>313.03999999999996</v>
      </c>
      <c r="H191" s="139">
        <v>84</v>
      </c>
      <c r="I191" s="150">
        <v>699.14</v>
      </c>
      <c r="J191" s="150">
        <v>386.1</v>
      </c>
    </row>
    <row r="192" spans="1:10" ht="18.75" customHeight="1">
      <c r="A192" s="137">
        <v>21575</v>
      </c>
      <c r="B192" s="139">
        <v>31</v>
      </c>
      <c r="C192" s="131">
        <v>84.8743</v>
      </c>
      <c r="D192" s="131">
        <v>84.8916</v>
      </c>
      <c r="E192" s="186">
        <f t="shared" si="12"/>
        <v>0.017299999999991655</v>
      </c>
      <c r="F192" s="273">
        <f t="shared" si="14"/>
        <v>55.19749856420029</v>
      </c>
      <c r="G192" s="187">
        <f t="shared" si="13"/>
        <v>313.42</v>
      </c>
      <c r="H192" s="197">
        <v>85</v>
      </c>
      <c r="I192" s="150">
        <v>804.96</v>
      </c>
      <c r="J192" s="150">
        <v>491.54</v>
      </c>
    </row>
    <row r="193" spans="1:10" ht="18.75" customHeight="1">
      <c r="A193" s="137"/>
      <c r="B193" s="139">
        <v>32</v>
      </c>
      <c r="C193" s="131">
        <v>85.005</v>
      </c>
      <c r="D193" s="131">
        <v>85.0115</v>
      </c>
      <c r="E193" s="186">
        <f t="shared" si="12"/>
        <v>0.006500000000002615</v>
      </c>
      <c r="F193" s="273">
        <f t="shared" si="14"/>
        <v>21.140961425885042</v>
      </c>
      <c r="G193" s="187">
        <f t="shared" si="13"/>
        <v>307.46</v>
      </c>
      <c r="H193" s="139">
        <v>86</v>
      </c>
      <c r="I193" s="150">
        <v>746.54</v>
      </c>
      <c r="J193" s="150">
        <v>439.08</v>
      </c>
    </row>
    <row r="194" spans="1:10" ht="18.75" customHeight="1">
      <c r="A194" s="137"/>
      <c r="B194" s="139">
        <v>33</v>
      </c>
      <c r="C194" s="131">
        <v>85.996</v>
      </c>
      <c r="D194" s="131">
        <v>85.9967</v>
      </c>
      <c r="E194" s="186">
        <f t="shared" si="12"/>
        <v>0.0007000000000090267</v>
      </c>
      <c r="F194" s="273">
        <f t="shared" si="14"/>
        <v>2.249863401179657</v>
      </c>
      <c r="G194" s="187">
        <f t="shared" si="13"/>
        <v>311.13</v>
      </c>
      <c r="H194" s="197">
        <v>87</v>
      </c>
      <c r="I194" s="150">
        <v>742.88</v>
      </c>
      <c r="J194" s="150">
        <v>431.75</v>
      </c>
    </row>
    <row r="195" spans="1:10" ht="18.75" customHeight="1">
      <c r="A195" s="137">
        <v>21584</v>
      </c>
      <c r="B195" s="139">
        <v>10</v>
      </c>
      <c r="C195" s="131">
        <v>85.0628</v>
      </c>
      <c r="D195" s="131">
        <v>85.0712</v>
      </c>
      <c r="E195" s="186">
        <f aca="true" t="shared" si="15" ref="E195:E258">D195-C195</f>
        <v>0.008400000000008845</v>
      </c>
      <c r="F195" s="273">
        <f t="shared" si="14"/>
        <v>28.915662650632846</v>
      </c>
      <c r="G195" s="187">
        <f aca="true" t="shared" si="16" ref="G195:G258">I195-J195</f>
        <v>290.50000000000006</v>
      </c>
      <c r="H195" s="139">
        <v>88</v>
      </c>
      <c r="I195" s="150">
        <v>655.58</v>
      </c>
      <c r="J195" s="150">
        <v>365.08</v>
      </c>
    </row>
    <row r="196" spans="1:10" ht="18.75" customHeight="1">
      <c r="A196" s="137"/>
      <c r="B196" s="139">
        <v>11</v>
      </c>
      <c r="C196" s="131">
        <v>86.069</v>
      </c>
      <c r="D196" s="131">
        <v>86.0799</v>
      </c>
      <c r="E196" s="186">
        <f t="shared" si="15"/>
        <v>0.01089999999999236</v>
      </c>
      <c r="F196" s="273">
        <f t="shared" si="14"/>
        <v>41.65870437604571</v>
      </c>
      <c r="G196" s="187">
        <f t="shared" si="16"/>
        <v>261.65</v>
      </c>
      <c r="H196" s="197">
        <v>89</v>
      </c>
      <c r="I196" s="150">
        <v>815.02</v>
      </c>
      <c r="J196" s="150">
        <v>553.37</v>
      </c>
    </row>
    <row r="197" spans="1:10" ht="18.75" customHeight="1">
      <c r="A197" s="137"/>
      <c r="B197" s="139">
        <v>12</v>
      </c>
      <c r="C197" s="131">
        <v>84.8121</v>
      </c>
      <c r="D197" s="131">
        <v>84.8163</v>
      </c>
      <c r="E197" s="186">
        <f t="shared" si="15"/>
        <v>0.004199999999997317</v>
      </c>
      <c r="F197" s="273">
        <f t="shared" si="14"/>
        <v>13.291139240497836</v>
      </c>
      <c r="G197" s="187">
        <f t="shared" si="16"/>
        <v>316.00000000000006</v>
      </c>
      <c r="H197" s="139">
        <v>90</v>
      </c>
      <c r="I197" s="150">
        <v>690.94</v>
      </c>
      <c r="J197" s="150">
        <v>374.94</v>
      </c>
    </row>
    <row r="198" spans="1:10" ht="18.75" customHeight="1">
      <c r="A198" s="137">
        <v>21594</v>
      </c>
      <c r="B198" s="139">
        <v>13</v>
      </c>
      <c r="C198" s="131">
        <v>86.734</v>
      </c>
      <c r="D198" s="131">
        <v>86.7378</v>
      </c>
      <c r="E198" s="186">
        <f t="shared" si="15"/>
        <v>0.0037999999999982492</v>
      </c>
      <c r="F198" s="273">
        <f t="shared" si="14"/>
        <v>12.836970474961992</v>
      </c>
      <c r="G198" s="187">
        <f t="shared" si="16"/>
        <v>296.02000000000004</v>
      </c>
      <c r="H198" s="197">
        <v>91</v>
      </c>
      <c r="I198" s="150">
        <v>733.44</v>
      </c>
      <c r="J198" s="150">
        <v>437.42</v>
      </c>
    </row>
    <row r="199" spans="1:10" ht="18.75" customHeight="1">
      <c r="A199" s="137"/>
      <c r="B199" s="139">
        <v>14</v>
      </c>
      <c r="C199" s="131">
        <v>85.9231</v>
      </c>
      <c r="D199" s="131">
        <v>85.9264</v>
      </c>
      <c r="E199" s="186">
        <f t="shared" si="15"/>
        <v>0.003299999999995862</v>
      </c>
      <c r="F199" s="273">
        <f t="shared" si="14"/>
        <v>9.878169245954027</v>
      </c>
      <c r="G199" s="187">
        <f t="shared" si="16"/>
        <v>334.07</v>
      </c>
      <c r="H199" s="139">
        <v>92</v>
      </c>
      <c r="I199" s="150">
        <v>654.14</v>
      </c>
      <c r="J199" s="150">
        <v>320.07</v>
      </c>
    </row>
    <row r="200" spans="1:10" ht="18.75" customHeight="1">
      <c r="A200" s="202"/>
      <c r="B200" s="203">
        <v>15</v>
      </c>
      <c r="C200" s="204">
        <v>86.9847</v>
      </c>
      <c r="D200" s="204">
        <v>86.9915</v>
      </c>
      <c r="E200" s="205">
        <f t="shared" si="15"/>
        <v>0.006799999999998363</v>
      </c>
      <c r="F200" s="276">
        <f t="shared" si="14"/>
        <v>23.86634844868161</v>
      </c>
      <c r="G200" s="206">
        <f t="shared" si="16"/>
        <v>284.91999999999996</v>
      </c>
      <c r="H200" s="207">
        <v>93</v>
      </c>
      <c r="I200" s="208">
        <v>816.39</v>
      </c>
      <c r="J200" s="208">
        <v>531.47</v>
      </c>
    </row>
    <row r="201" spans="1:10" ht="18.75" customHeight="1">
      <c r="A201" s="196">
        <v>21701</v>
      </c>
      <c r="B201" s="197">
        <v>28</v>
      </c>
      <c r="C201" s="198">
        <v>87.2458</v>
      </c>
      <c r="D201" s="198">
        <v>87.2525</v>
      </c>
      <c r="E201" s="199">
        <f t="shared" si="15"/>
        <v>0.006699999999995043</v>
      </c>
      <c r="F201" s="275">
        <f t="shared" si="14"/>
        <v>23.014564440763408</v>
      </c>
      <c r="G201" s="200">
        <f t="shared" si="16"/>
        <v>291.12</v>
      </c>
      <c r="H201" s="197">
        <v>1</v>
      </c>
      <c r="I201" s="201">
        <v>822.63</v>
      </c>
      <c r="J201" s="201">
        <v>531.51</v>
      </c>
    </row>
    <row r="202" spans="1:10" ht="18.75" customHeight="1">
      <c r="A202" s="137"/>
      <c r="B202" s="139">
        <v>29</v>
      </c>
      <c r="C202" s="131">
        <v>85.2704</v>
      </c>
      <c r="D202" s="131">
        <v>85.2814</v>
      </c>
      <c r="E202" s="186">
        <f t="shared" si="15"/>
        <v>0.01100000000000989</v>
      </c>
      <c r="F202" s="273">
        <f t="shared" si="14"/>
        <v>31.854511757239344</v>
      </c>
      <c r="G202" s="187">
        <f t="shared" si="16"/>
        <v>345.32000000000005</v>
      </c>
      <c r="H202" s="139">
        <v>2</v>
      </c>
      <c r="I202" s="150">
        <v>665.46</v>
      </c>
      <c r="J202" s="150">
        <v>320.14</v>
      </c>
    </row>
    <row r="203" spans="1:10" ht="18.75" customHeight="1">
      <c r="A203" s="137"/>
      <c r="B203" s="139">
        <v>30</v>
      </c>
      <c r="C203" s="131">
        <v>84.9909</v>
      </c>
      <c r="D203" s="131">
        <v>85.0026</v>
      </c>
      <c r="E203" s="186">
        <f t="shared" si="15"/>
        <v>0.011700000000004707</v>
      </c>
      <c r="F203" s="273">
        <f t="shared" si="14"/>
        <v>35.52236087076756</v>
      </c>
      <c r="G203" s="187">
        <f t="shared" si="16"/>
        <v>329.36999999999995</v>
      </c>
      <c r="H203" s="139">
        <v>3</v>
      </c>
      <c r="I203" s="150">
        <v>766.79</v>
      </c>
      <c r="J203" s="150">
        <v>437.42</v>
      </c>
    </row>
    <row r="204" spans="1:10" ht="18.75" customHeight="1">
      <c r="A204" s="137">
        <v>21703</v>
      </c>
      <c r="B204" s="139">
        <v>10</v>
      </c>
      <c r="C204" s="131">
        <v>85.0244</v>
      </c>
      <c r="D204" s="131">
        <v>85.1744</v>
      </c>
      <c r="E204" s="186">
        <f t="shared" si="15"/>
        <v>0.15000000000000568</v>
      </c>
      <c r="F204" s="273">
        <f t="shared" si="14"/>
        <v>497.26504226754747</v>
      </c>
      <c r="G204" s="187">
        <f t="shared" si="16"/>
        <v>301.65</v>
      </c>
      <c r="H204" s="139">
        <v>4</v>
      </c>
      <c r="I204" s="150">
        <v>737.89</v>
      </c>
      <c r="J204" s="150">
        <v>436.24</v>
      </c>
    </row>
    <row r="205" spans="1:10" ht="18.75" customHeight="1">
      <c r="A205" s="137"/>
      <c r="B205" s="139">
        <v>11</v>
      </c>
      <c r="C205" s="131">
        <v>86.0603</v>
      </c>
      <c r="D205" s="131">
        <v>86.1961</v>
      </c>
      <c r="E205" s="186">
        <f t="shared" si="15"/>
        <v>0.13580000000000325</v>
      </c>
      <c r="F205" s="273">
        <f t="shared" si="14"/>
        <v>468.2758620689768</v>
      </c>
      <c r="G205" s="187">
        <f t="shared" si="16"/>
        <v>290</v>
      </c>
      <c r="H205" s="139">
        <v>5</v>
      </c>
      <c r="I205" s="150">
        <v>838.02</v>
      </c>
      <c r="J205" s="150">
        <v>548.02</v>
      </c>
    </row>
    <row r="206" spans="1:10" ht="18.75" customHeight="1">
      <c r="A206" s="137"/>
      <c r="B206" s="139">
        <v>12</v>
      </c>
      <c r="C206" s="131">
        <v>84.7949</v>
      </c>
      <c r="D206" s="131">
        <v>84.9551</v>
      </c>
      <c r="E206" s="186">
        <f t="shared" si="15"/>
        <v>0.16020000000000323</v>
      </c>
      <c r="F206" s="273">
        <f t="shared" si="14"/>
        <v>567.019431564801</v>
      </c>
      <c r="G206" s="187">
        <f t="shared" si="16"/>
        <v>282.53</v>
      </c>
      <c r="H206" s="139">
        <v>6</v>
      </c>
      <c r="I206" s="150">
        <v>836.56</v>
      </c>
      <c r="J206" s="150">
        <v>554.03</v>
      </c>
    </row>
    <row r="207" spans="1:10" ht="18.75" customHeight="1">
      <c r="A207" s="137">
        <v>21709</v>
      </c>
      <c r="B207" s="139">
        <v>13</v>
      </c>
      <c r="C207" s="131">
        <v>86.695</v>
      </c>
      <c r="D207" s="131">
        <v>86.7564</v>
      </c>
      <c r="E207" s="186">
        <f t="shared" si="15"/>
        <v>0.061400000000006116</v>
      </c>
      <c r="F207" s="273">
        <f t="shared" si="14"/>
        <v>194.18089816573726</v>
      </c>
      <c r="G207" s="187">
        <f t="shared" si="16"/>
        <v>316.2</v>
      </c>
      <c r="H207" s="139">
        <v>7</v>
      </c>
      <c r="I207" s="150">
        <v>813.79</v>
      </c>
      <c r="J207" s="150">
        <v>497.59</v>
      </c>
    </row>
    <row r="208" spans="1:10" ht="18.75" customHeight="1">
      <c r="A208" s="137"/>
      <c r="B208" s="139">
        <v>14</v>
      </c>
      <c r="C208" s="131">
        <v>85.9184</v>
      </c>
      <c r="D208" s="131">
        <v>85.9838</v>
      </c>
      <c r="E208" s="186">
        <f t="shared" si="15"/>
        <v>0.0653999999999968</v>
      </c>
      <c r="F208" s="273">
        <f t="shared" si="14"/>
        <v>178.4447476125424</v>
      </c>
      <c r="G208" s="187">
        <f t="shared" si="16"/>
        <v>366.50000000000006</v>
      </c>
      <c r="H208" s="139">
        <v>8</v>
      </c>
      <c r="I208" s="150">
        <v>681.2</v>
      </c>
      <c r="J208" s="150">
        <v>314.7</v>
      </c>
    </row>
    <row r="209" spans="1:10" ht="18.75" customHeight="1">
      <c r="A209" s="137"/>
      <c r="B209" s="139">
        <v>15</v>
      </c>
      <c r="C209" s="131">
        <v>86.977</v>
      </c>
      <c r="D209" s="131">
        <v>87.0388</v>
      </c>
      <c r="E209" s="186">
        <f t="shared" si="15"/>
        <v>0.06179999999999097</v>
      </c>
      <c r="F209" s="273">
        <f t="shared" si="14"/>
        <v>203.83930338409846</v>
      </c>
      <c r="G209" s="187">
        <f t="shared" si="16"/>
        <v>303.18</v>
      </c>
      <c r="H209" s="139">
        <v>9</v>
      </c>
      <c r="I209" s="150">
        <v>804.26</v>
      </c>
      <c r="J209" s="150">
        <v>501.08</v>
      </c>
    </row>
    <row r="210" spans="1:10" ht="18.75" customHeight="1">
      <c r="A210" s="137">
        <v>21718</v>
      </c>
      <c r="B210" s="139">
        <v>16</v>
      </c>
      <c r="C210" s="131">
        <v>86.1224</v>
      </c>
      <c r="D210" s="131">
        <v>86.1746</v>
      </c>
      <c r="E210" s="186">
        <f t="shared" si="15"/>
        <v>0.052199999999999136</v>
      </c>
      <c r="F210" s="273">
        <f t="shared" si="14"/>
        <v>168.6809280682451</v>
      </c>
      <c r="G210" s="187">
        <f t="shared" si="16"/>
        <v>309.46000000000004</v>
      </c>
      <c r="H210" s="139">
        <v>10</v>
      </c>
      <c r="I210" s="150">
        <v>869.34</v>
      </c>
      <c r="J210" s="150">
        <v>559.88</v>
      </c>
    </row>
    <row r="211" spans="1:10" ht="18.75" customHeight="1">
      <c r="A211" s="137"/>
      <c r="B211" s="139">
        <v>17</v>
      </c>
      <c r="C211" s="131">
        <v>87.2084</v>
      </c>
      <c r="D211" s="131">
        <v>87.2541</v>
      </c>
      <c r="E211" s="186">
        <f t="shared" si="15"/>
        <v>0.04569999999999652</v>
      </c>
      <c r="F211" s="273">
        <f t="shared" si="14"/>
        <v>170.3253699079293</v>
      </c>
      <c r="G211" s="187">
        <f t="shared" si="16"/>
        <v>268.31000000000006</v>
      </c>
      <c r="H211" s="139">
        <v>11</v>
      </c>
      <c r="I211" s="150">
        <v>804.69</v>
      </c>
      <c r="J211" s="150">
        <v>536.38</v>
      </c>
    </row>
    <row r="212" spans="1:10" ht="18.75" customHeight="1">
      <c r="A212" s="137"/>
      <c r="B212" s="139">
        <v>18</v>
      </c>
      <c r="C212" s="131">
        <v>85.1147</v>
      </c>
      <c r="D212" s="131">
        <v>85.1833</v>
      </c>
      <c r="E212" s="186">
        <f t="shared" si="15"/>
        <v>0.06860000000000355</v>
      </c>
      <c r="F212" s="273">
        <f t="shared" si="14"/>
        <v>235.3748498885008</v>
      </c>
      <c r="G212" s="187">
        <f t="shared" si="16"/>
        <v>291.45</v>
      </c>
      <c r="H212" s="139">
        <v>12</v>
      </c>
      <c r="I212" s="150">
        <v>731.4</v>
      </c>
      <c r="J212" s="150">
        <v>439.95</v>
      </c>
    </row>
    <row r="213" spans="1:10" ht="18.75" customHeight="1">
      <c r="A213" s="137">
        <v>21732</v>
      </c>
      <c r="B213" s="139">
        <v>28</v>
      </c>
      <c r="C213" s="131">
        <v>87.1806</v>
      </c>
      <c r="D213" s="131">
        <v>87.6112</v>
      </c>
      <c r="E213" s="186">
        <f t="shared" si="15"/>
        <v>0.4305999999999983</v>
      </c>
      <c r="F213" s="273">
        <f t="shared" si="14"/>
        <v>1481.2521499827947</v>
      </c>
      <c r="G213" s="187">
        <f t="shared" si="16"/>
        <v>290.69999999999993</v>
      </c>
      <c r="H213" s="139">
        <v>13</v>
      </c>
      <c r="I213" s="150">
        <v>842.17</v>
      </c>
      <c r="J213" s="150">
        <v>551.47</v>
      </c>
    </row>
    <row r="214" spans="1:10" ht="18.75" customHeight="1">
      <c r="A214" s="137"/>
      <c r="B214" s="139">
        <v>29</v>
      </c>
      <c r="C214" s="131">
        <v>85.2033</v>
      </c>
      <c r="D214" s="131">
        <v>85.7093</v>
      </c>
      <c r="E214" s="186">
        <f t="shared" si="15"/>
        <v>0.5060000000000002</v>
      </c>
      <c r="F214" s="273">
        <f t="shared" si="14"/>
        <v>1480.9178178412556</v>
      </c>
      <c r="G214" s="187">
        <f t="shared" si="16"/>
        <v>341.68</v>
      </c>
      <c r="H214" s="139">
        <v>14</v>
      </c>
      <c r="I214" s="150">
        <v>678.77</v>
      </c>
      <c r="J214" s="150">
        <v>337.09</v>
      </c>
    </row>
    <row r="215" spans="1:10" ht="18.75" customHeight="1">
      <c r="A215" s="137"/>
      <c r="B215" s="139">
        <v>30</v>
      </c>
      <c r="C215" s="131">
        <v>84.9219</v>
      </c>
      <c r="D215" s="131">
        <v>85.4161</v>
      </c>
      <c r="E215" s="186">
        <f t="shared" si="15"/>
        <v>0.4942000000000064</v>
      </c>
      <c r="F215" s="273">
        <f t="shared" si="14"/>
        <v>1530.694418633483</v>
      </c>
      <c r="G215" s="187">
        <f t="shared" si="16"/>
        <v>322.86</v>
      </c>
      <c r="H215" s="139">
        <v>15</v>
      </c>
      <c r="I215" s="150">
        <v>686.96</v>
      </c>
      <c r="J215" s="150">
        <v>364.1</v>
      </c>
    </row>
    <row r="216" spans="1:10" ht="18.75" customHeight="1">
      <c r="A216" s="137">
        <v>21737</v>
      </c>
      <c r="B216" s="139">
        <v>31</v>
      </c>
      <c r="C216" s="131">
        <v>84.8597</v>
      </c>
      <c r="D216" s="131">
        <v>85.4652</v>
      </c>
      <c r="E216" s="186">
        <f t="shared" si="15"/>
        <v>0.6054999999999922</v>
      </c>
      <c r="F216" s="273">
        <f t="shared" si="14"/>
        <v>1838.41389361183</v>
      </c>
      <c r="G216" s="187">
        <f t="shared" si="16"/>
        <v>329.35999999999996</v>
      </c>
      <c r="H216" s="139">
        <v>16</v>
      </c>
      <c r="I216" s="150">
        <v>822.17</v>
      </c>
      <c r="J216" s="150">
        <v>492.81</v>
      </c>
    </row>
    <row r="217" spans="1:10" ht="18.75" customHeight="1">
      <c r="A217" s="137"/>
      <c r="B217" s="139">
        <v>32</v>
      </c>
      <c r="C217" s="131">
        <v>84.9929</v>
      </c>
      <c r="D217" s="131">
        <v>85.5587</v>
      </c>
      <c r="E217" s="186">
        <f t="shared" si="15"/>
        <v>0.5657999999999959</v>
      </c>
      <c r="F217" s="273">
        <f t="shared" si="14"/>
        <v>1733.4558823529285</v>
      </c>
      <c r="G217" s="187">
        <f t="shared" si="16"/>
        <v>326.4</v>
      </c>
      <c r="H217" s="139">
        <v>17</v>
      </c>
      <c r="I217" s="150">
        <v>817.39</v>
      </c>
      <c r="J217" s="150">
        <v>490.99</v>
      </c>
    </row>
    <row r="218" spans="1:10" ht="18.75" customHeight="1">
      <c r="A218" s="137"/>
      <c r="B218" s="139">
        <v>33</v>
      </c>
      <c r="C218" s="131">
        <v>85.9527</v>
      </c>
      <c r="D218" s="131">
        <v>86.5291</v>
      </c>
      <c r="E218" s="186">
        <f t="shared" si="15"/>
        <v>0.5764000000000067</v>
      </c>
      <c r="F218" s="273">
        <f t="shared" si="14"/>
        <v>1828.042244140708</v>
      </c>
      <c r="G218" s="187">
        <f t="shared" si="16"/>
        <v>315.31</v>
      </c>
      <c r="H218" s="139">
        <v>18</v>
      </c>
      <c r="I218" s="150">
        <v>733.24</v>
      </c>
      <c r="J218" s="150">
        <v>417.93</v>
      </c>
    </row>
    <row r="219" spans="1:10" ht="18.75" customHeight="1">
      <c r="A219" s="137">
        <v>21742</v>
      </c>
      <c r="B219" s="139">
        <v>34</v>
      </c>
      <c r="C219" s="131">
        <v>83.712</v>
      </c>
      <c r="D219" s="131">
        <v>84.2941</v>
      </c>
      <c r="E219" s="186">
        <f t="shared" si="15"/>
        <v>0.582099999999997</v>
      </c>
      <c r="F219" s="273">
        <f t="shared" si="14"/>
        <v>1645.6984535353736</v>
      </c>
      <c r="G219" s="187">
        <f t="shared" si="16"/>
        <v>353.71</v>
      </c>
      <c r="H219" s="139">
        <v>19</v>
      </c>
      <c r="I219" s="150">
        <v>691.27</v>
      </c>
      <c r="J219" s="150">
        <v>337.56</v>
      </c>
    </row>
    <row r="220" spans="1:10" ht="18.75" customHeight="1">
      <c r="A220" s="137"/>
      <c r="B220" s="139">
        <v>35</v>
      </c>
      <c r="C220" s="131">
        <v>85.0013</v>
      </c>
      <c r="D220" s="131">
        <v>85.4409</v>
      </c>
      <c r="E220" s="186">
        <f t="shared" si="15"/>
        <v>0.43959999999999866</v>
      </c>
      <c r="F220" s="273">
        <f t="shared" si="14"/>
        <v>1394.3161634102976</v>
      </c>
      <c r="G220" s="187">
        <f t="shared" si="16"/>
        <v>315.28000000000003</v>
      </c>
      <c r="H220" s="139">
        <v>20</v>
      </c>
      <c r="I220" s="150">
        <v>746.7</v>
      </c>
      <c r="J220" s="150">
        <v>431.42</v>
      </c>
    </row>
    <row r="221" spans="1:10" ht="18.75" customHeight="1">
      <c r="A221" s="137"/>
      <c r="B221" s="139">
        <v>36</v>
      </c>
      <c r="C221" s="131">
        <v>84.5689</v>
      </c>
      <c r="D221" s="131">
        <v>85.0416</v>
      </c>
      <c r="E221" s="186">
        <f t="shared" si="15"/>
        <v>0.47270000000000323</v>
      </c>
      <c r="F221" s="273">
        <f t="shared" si="14"/>
        <v>1657.8984287317733</v>
      </c>
      <c r="G221" s="187">
        <f t="shared" si="16"/>
        <v>285.12</v>
      </c>
      <c r="H221" s="139">
        <v>21</v>
      </c>
      <c r="I221" s="150">
        <v>873.27</v>
      </c>
      <c r="J221" s="150">
        <v>588.15</v>
      </c>
    </row>
    <row r="222" spans="1:10" ht="18.75" customHeight="1">
      <c r="A222" s="137">
        <v>21778</v>
      </c>
      <c r="B222" s="139">
        <v>7</v>
      </c>
      <c r="C222" s="131">
        <v>85.1037</v>
      </c>
      <c r="D222" s="131">
        <v>85.8888</v>
      </c>
      <c r="E222" s="186">
        <f t="shared" si="15"/>
        <v>0.7850999999999999</v>
      </c>
      <c r="F222" s="273">
        <f t="shared" si="14"/>
        <v>2194.549266247379</v>
      </c>
      <c r="G222" s="187">
        <f t="shared" si="16"/>
        <v>357.75</v>
      </c>
      <c r="H222" s="139">
        <v>22</v>
      </c>
      <c r="I222" s="150">
        <v>725.37</v>
      </c>
      <c r="J222" s="150">
        <v>367.62</v>
      </c>
    </row>
    <row r="223" spans="1:10" ht="18.75" customHeight="1">
      <c r="A223" s="137"/>
      <c r="B223" s="139">
        <v>8</v>
      </c>
      <c r="C223" s="131">
        <v>86.1036</v>
      </c>
      <c r="D223" s="131">
        <v>86.807</v>
      </c>
      <c r="E223" s="186">
        <f t="shared" si="15"/>
        <v>0.703400000000002</v>
      </c>
      <c r="F223" s="273">
        <f t="shared" si="14"/>
        <v>2224.822874493934</v>
      </c>
      <c r="G223" s="187">
        <f t="shared" si="16"/>
        <v>316.15999999999997</v>
      </c>
      <c r="H223" s="139">
        <v>23</v>
      </c>
      <c r="I223" s="150">
        <v>849.35</v>
      </c>
      <c r="J223" s="150">
        <v>533.19</v>
      </c>
    </row>
    <row r="224" spans="1:10" ht="18.75" customHeight="1">
      <c r="A224" s="137"/>
      <c r="B224" s="139">
        <v>9</v>
      </c>
      <c r="C224" s="131">
        <v>84.8476</v>
      </c>
      <c r="D224" s="131">
        <v>85.5688</v>
      </c>
      <c r="E224" s="186">
        <f t="shared" si="15"/>
        <v>0.7211999999999961</v>
      </c>
      <c r="F224" s="273">
        <f t="shared" si="14"/>
        <v>2262.588235294105</v>
      </c>
      <c r="G224" s="187">
        <f t="shared" si="16"/>
        <v>318.75000000000006</v>
      </c>
      <c r="H224" s="139">
        <v>24</v>
      </c>
      <c r="I224" s="150">
        <v>744.44</v>
      </c>
      <c r="J224" s="150">
        <v>425.69</v>
      </c>
    </row>
    <row r="225" spans="1:10" ht="18.75" customHeight="1">
      <c r="A225" s="137">
        <v>21778</v>
      </c>
      <c r="B225" s="139">
        <v>10</v>
      </c>
      <c r="C225" s="131">
        <v>86.7382</v>
      </c>
      <c r="D225" s="131">
        <v>87.1641</v>
      </c>
      <c r="E225" s="186">
        <f t="shared" si="15"/>
        <v>0.4258999999999986</v>
      </c>
      <c r="F225" s="273">
        <f t="shared" si="14"/>
        <v>1229.6454555953303</v>
      </c>
      <c r="G225" s="187">
        <f t="shared" si="16"/>
        <v>346.36</v>
      </c>
      <c r="H225" s="139">
        <v>25</v>
      </c>
      <c r="I225" s="150">
        <v>756.39</v>
      </c>
      <c r="J225" s="150">
        <v>410.03</v>
      </c>
    </row>
    <row r="226" spans="1:10" ht="18.75" customHeight="1">
      <c r="A226" s="137"/>
      <c r="B226" s="139">
        <v>11</v>
      </c>
      <c r="C226" s="131">
        <v>85.9522</v>
      </c>
      <c r="D226" s="131">
        <v>86.3649</v>
      </c>
      <c r="E226" s="186">
        <f t="shared" si="15"/>
        <v>0.41270000000000095</v>
      </c>
      <c r="F226" s="273">
        <f t="shared" si="14"/>
        <v>1214.2163641178054</v>
      </c>
      <c r="G226" s="187">
        <f t="shared" si="16"/>
        <v>339.89000000000004</v>
      </c>
      <c r="H226" s="139">
        <v>26</v>
      </c>
      <c r="I226" s="150">
        <v>811.94</v>
      </c>
      <c r="J226" s="150">
        <v>472.05</v>
      </c>
    </row>
    <row r="227" spans="1:10" ht="18.75" customHeight="1">
      <c r="A227" s="137"/>
      <c r="B227" s="139">
        <v>12</v>
      </c>
      <c r="C227" s="131">
        <v>87.0143</v>
      </c>
      <c r="D227" s="131">
        <v>87.3964</v>
      </c>
      <c r="E227" s="186">
        <f t="shared" si="15"/>
        <v>0.3820999999999941</v>
      </c>
      <c r="F227" s="273">
        <f t="shared" si="14"/>
        <v>1261.5557316428756</v>
      </c>
      <c r="G227" s="187">
        <f t="shared" si="16"/>
        <v>302.88</v>
      </c>
      <c r="H227" s="139">
        <v>27</v>
      </c>
      <c r="I227" s="150">
        <v>870.77</v>
      </c>
      <c r="J227" s="150">
        <v>567.89</v>
      </c>
    </row>
    <row r="228" spans="1:10" ht="18.75" customHeight="1">
      <c r="A228" s="137">
        <v>21783</v>
      </c>
      <c r="B228" s="139">
        <v>13</v>
      </c>
      <c r="C228" s="131">
        <v>86.1695</v>
      </c>
      <c r="D228" s="131">
        <v>86.3506</v>
      </c>
      <c r="E228" s="186">
        <f t="shared" si="15"/>
        <v>0.1811000000000007</v>
      </c>
      <c r="F228" s="273">
        <f t="shared" si="14"/>
        <v>562.4398273238321</v>
      </c>
      <c r="G228" s="187">
        <f t="shared" si="16"/>
        <v>321.99</v>
      </c>
      <c r="H228" s="139">
        <v>28</v>
      </c>
      <c r="I228" s="150">
        <v>851.66</v>
      </c>
      <c r="J228" s="150">
        <v>529.67</v>
      </c>
    </row>
    <row r="229" spans="1:10" ht="18.75" customHeight="1">
      <c r="A229" s="137"/>
      <c r="B229" s="139">
        <v>14</v>
      </c>
      <c r="C229" s="131">
        <v>87.2555</v>
      </c>
      <c r="D229" s="131">
        <v>87.43</v>
      </c>
      <c r="E229" s="186">
        <f t="shared" si="15"/>
        <v>0.17450000000000898</v>
      </c>
      <c r="F229" s="273">
        <f t="shared" si="14"/>
        <v>555.4317726072156</v>
      </c>
      <c r="G229" s="187">
        <f t="shared" si="16"/>
        <v>314.1700000000001</v>
      </c>
      <c r="H229" s="139">
        <v>29</v>
      </c>
      <c r="I229" s="150">
        <v>769.44</v>
      </c>
      <c r="J229" s="150">
        <v>455.27</v>
      </c>
    </row>
    <row r="230" spans="1:10" ht="18.75" customHeight="1">
      <c r="A230" s="137"/>
      <c r="B230" s="139">
        <v>15</v>
      </c>
      <c r="C230" s="131">
        <v>85.1538</v>
      </c>
      <c r="D230" s="131">
        <v>85.3228</v>
      </c>
      <c r="E230" s="186">
        <f t="shared" si="15"/>
        <v>0.16899999999999693</v>
      </c>
      <c r="F230" s="273">
        <f t="shared" si="14"/>
        <v>567.4568531327546</v>
      </c>
      <c r="G230" s="187">
        <f t="shared" si="16"/>
        <v>297.81999999999994</v>
      </c>
      <c r="H230" s="139">
        <v>30</v>
      </c>
      <c r="I230" s="150">
        <v>854.54</v>
      </c>
      <c r="J230" s="150">
        <v>556.72</v>
      </c>
    </row>
    <row r="231" spans="1:10" ht="18.75" customHeight="1">
      <c r="A231" s="137">
        <v>21806</v>
      </c>
      <c r="B231" s="139">
        <v>1</v>
      </c>
      <c r="C231" s="131">
        <v>85.4213</v>
      </c>
      <c r="D231" s="131">
        <v>85.6452</v>
      </c>
      <c r="E231" s="186">
        <f t="shared" si="15"/>
        <v>0.22390000000000043</v>
      </c>
      <c r="F231" s="273">
        <f t="shared" si="14"/>
        <v>744.8436460412526</v>
      </c>
      <c r="G231" s="187">
        <f t="shared" si="16"/>
        <v>300.5999999999999</v>
      </c>
      <c r="H231" s="139">
        <v>31</v>
      </c>
      <c r="I231" s="150">
        <v>843.42</v>
      </c>
      <c r="J231" s="150">
        <v>542.82</v>
      </c>
    </row>
    <row r="232" spans="1:10" ht="18.75" customHeight="1">
      <c r="A232" s="137"/>
      <c r="B232" s="139">
        <v>2</v>
      </c>
      <c r="C232" s="131">
        <v>87.4844</v>
      </c>
      <c r="D232" s="131">
        <v>87.7352</v>
      </c>
      <c r="E232" s="186">
        <f t="shared" si="15"/>
        <v>0.25080000000001235</v>
      </c>
      <c r="F232" s="273">
        <f t="shared" si="14"/>
        <v>744.8767448767815</v>
      </c>
      <c r="G232" s="187">
        <f t="shared" si="16"/>
        <v>336.70000000000005</v>
      </c>
      <c r="H232" s="139">
        <v>32</v>
      </c>
      <c r="I232" s="150">
        <v>680.23</v>
      </c>
      <c r="J232" s="150">
        <v>343.53</v>
      </c>
    </row>
    <row r="233" spans="1:10" ht="18.75" customHeight="1">
      <c r="A233" s="137"/>
      <c r="B233" s="139">
        <v>3</v>
      </c>
      <c r="C233" s="131">
        <v>85.8774</v>
      </c>
      <c r="D233" s="131">
        <v>86.1335</v>
      </c>
      <c r="E233" s="186">
        <f t="shared" si="15"/>
        <v>0.25610000000000355</v>
      </c>
      <c r="F233" s="273">
        <f t="shared" si="14"/>
        <v>726.8753725200908</v>
      </c>
      <c r="G233" s="187">
        <f t="shared" si="16"/>
        <v>352.33</v>
      </c>
      <c r="H233" s="139">
        <v>33</v>
      </c>
      <c r="I233" s="150">
        <v>658.01</v>
      </c>
      <c r="J233" s="150">
        <v>305.68</v>
      </c>
    </row>
    <row r="234" spans="1:10" ht="18.75" customHeight="1">
      <c r="A234" s="137">
        <v>21815</v>
      </c>
      <c r="B234" s="139">
        <v>4</v>
      </c>
      <c r="C234" s="131">
        <v>85.0137</v>
      </c>
      <c r="D234" s="131">
        <v>85.2072</v>
      </c>
      <c r="E234" s="186">
        <f t="shared" si="15"/>
        <v>0.19350000000000023</v>
      </c>
      <c r="F234" s="273">
        <f t="shared" si="14"/>
        <v>661.1316113161138</v>
      </c>
      <c r="G234" s="187">
        <f t="shared" si="16"/>
        <v>292.68000000000006</v>
      </c>
      <c r="H234" s="139">
        <v>34</v>
      </c>
      <c r="I234" s="150">
        <v>837.48</v>
      </c>
      <c r="J234" s="150">
        <v>544.8</v>
      </c>
    </row>
    <row r="235" spans="1:10" ht="18.75" customHeight="1">
      <c r="A235" s="137"/>
      <c r="B235" s="139">
        <v>5</v>
      </c>
      <c r="C235" s="131">
        <v>85.05</v>
      </c>
      <c r="D235" s="131">
        <v>85.2293</v>
      </c>
      <c r="E235" s="186">
        <f t="shared" si="15"/>
        <v>0.1792999999999978</v>
      </c>
      <c r="F235" s="273">
        <f t="shared" si="14"/>
        <v>640.8148677626798</v>
      </c>
      <c r="G235" s="187">
        <f t="shared" si="16"/>
        <v>279.79999999999995</v>
      </c>
      <c r="H235" s="139">
        <v>35</v>
      </c>
      <c r="I235" s="150">
        <v>838.42</v>
      </c>
      <c r="J235" s="150">
        <v>558.62</v>
      </c>
    </row>
    <row r="236" spans="1:10" ht="18.75" customHeight="1">
      <c r="A236" s="137"/>
      <c r="B236" s="139">
        <v>6</v>
      </c>
      <c r="C236" s="131">
        <v>87.4183</v>
      </c>
      <c r="D236" s="131">
        <v>87.6237</v>
      </c>
      <c r="E236" s="186">
        <f t="shared" si="15"/>
        <v>0.20539999999999736</v>
      </c>
      <c r="F236" s="273">
        <f t="shared" si="14"/>
        <v>622.8772440562753</v>
      </c>
      <c r="G236" s="187">
        <f t="shared" si="16"/>
        <v>329.76</v>
      </c>
      <c r="H236" s="139">
        <v>36</v>
      </c>
      <c r="I236" s="150">
        <v>662.49</v>
      </c>
      <c r="J236" s="150">
        <v>332.73</v>
      </c>
    </row>
    <row r="237" spans="1:10" ht="18.75" customHeight="1">
      <c r="A237" s="137">
        <v>21831</v>
      </c>
      <c r="B237" s="139">
        <v>10</v>
      </c>
      <c r="C237" s="131">
        <v>85.0918</v>
      </c>
      <c r="D237" s="131">
        <v>85.1604</v>
      </c>
      <c r="E237" s="186">
        <f t="shared" si="15"/>
        <v>0.06859999999998934</v>
      </c>
      <c r="F237" s="273">
        <f t="shared" si="14"/>
        <v>227.6120641029541</v>
      </c>
      <c r="G237" s="187">
        <f t="shared" si="16"/>
        <v>301.39</v>
      </c>
      <c r="H237" s="139">
        <v>37</v>
      </c>
      <c r="I237" s="150">
        <v>854.5</v>
      </c>
      <c r="J237" s="150">
        <v>553.11</v>
      </c>
    </row>
    <row r="238" spans="1:10" ht="18.75" customHeight="1">
      <c r="A238" s="137"/>
      <c r="B238" s="139">
        <v>11</v>
      </c>
      <c r="C238" s="131">
        <v>86.0891</v>
      </c>
      <c r="D238" s="131">
        <v>86.1531</v>
      </c>
      <c r="E238" s="186">
        <f t="shared" si="15"/>
        <v>0.06399999999999295</v>
      </c>
      <c r="F238" s="273">
        <f t="shared" si="14"/>
        <v>218.29592741658013</v>
      </c>
      <c r="G238" s="187">
        <f t="shared" si="16"/>
        <v>293.17999999999995</v>
      </c>
      <c r="H238" s="139">
        <v>38</v>
      </c>
      <c r="I238" s="150">
        <v>846.63</v>
      </c>
      <c r="J238" s="150">
        <v>553.45</v>
      </c>
    </row>
    <row r="239" spans="1:10" ht="18.75" customHeight="1">
      <c r="A239" s="137"/>
      <c r="B239" s="139">
        <v>12</v>
      </c>
      <c r="C239" s="131">
        <v>84.824</v>
      </c>
      <c r="D239" s="131">
        <v>84.8942</v>
      </c>
      <c r="E239" s="186">
        <f t="shared" si="15"/>
        <v>0.07019999999999982</v>
      </c>
      <c r="F239" s="273">
        <f t="shared" si="14"/>
        <v>236.5149422189273</v>
      </c>
      <c r="G239" s="187">
        <f t="shared" si="16"/>
        <v>296.81000000000006</v>
      </c>
      <c r="H239" s="139">
        <v>39</v>
      </c>
      <c r="I239" s="150">
        <v>854.86</v>
      </c>
      <c r="J239" s="150">
        <v>558.05</v>
      </c>
    </row>
    <row r="240" spans="1:10" ht="18.75" customHeight="1">
      <c r="A240" s="137">
        <v>21834</v>
      </c>
      <c r="B240" s="139">
        <v>13</v>
      </c>
      <c r="C240" s="131">
        <v>86.7338</v>
      </c>
      <c r="D240" s="131">
        <v>86.7618</v>
      </c>
      <c r="E240" s="186">
        <f t="shared" si="15"/>
        <v>0.027999999999991587</v>
      </c>
      <c r="F240" s="273">
        <f t="shared" si="14"/>
        <v>90.2323482968373</v>
      </c>
      <c r="G240" s="187">
        <f t="shared" si="16"/>
        <v>310.31000000000006</v>
      </c>
      <c r="H240" s="139">
        <v>40</v>
      </c>
      <c r="I240" s="150">
        <v>829.35</v>
      </c>
      <c r="J240" s="150">
        <v>519.04</v>
      </c>
    </row>
    <row r="241" spans="1:10" ht="18.75" customHeight="1">
      <c r="A241" s="137"/>
      <c r="B241" s="139">
        <v>14</v>
      </c>
      <c r="C241" s="131">
        <v>85.9458</v>
      </c>
      <c r="D241" s="131">
        <v>85.9652</v>
      </c>
      <c r="E241" s="186">
        <f t="shared" si="15"/>
        <v>0.019399999999990314</v>
      </c>
      <c r="F241" s="273">
        <f t="shared" si="14"/>
        <v>63.7277445634003</v>
      </c>
      <c r="G241" s="187">
        <f t="shared" si="16"/>
        <v>304.41999999999996</v>
      </c>
      <c r="H241" s="139">
        <v>41</v>
      </c>
      <c r="I241" s="150">
        <v>869.49</v>
      </c>
      <c r="J241" s="150">
        <v>565.07</v>
      </c>
    </row>
    <row r="242" spans="1:10" ht="18.75" customHeight="1">
      <c r="A242" s="137"/>
      <c r="B242" s="139">
        <v>15</v>
      </c>
      <c r="C242" s="131">
        <v>86.9889</v>
      </c>
      <c r="D242" s="131">
        <v>87.0233</v>
      </c>
      <c r="E242" s="186">
        <f t="shared" si="15"/>
        <v>0.03440000000000509</v>
      </c>
      <c r="F242" s="273">
        <f t="shared" si="14"/>
        <v>99.37314036457548</v>
      </c>
      <c r="G242" s="187">
        <f t="shared" si="16"/>
        <v>346.17</v>
      </c>
      <c r="H242" s="139">
        <v>42</v>
      </c>
      <c r="I242" s="150">
        <v>716.96</v>
      </c>
      <c r="J242" s="150">
        <v>370.79</v>
      </c>
    </row>
    <row r="243" spans="1:10" ht="23.25">
      <c r="A243" s="137">
        <v>21852</v>
      </c>
      <c r="B243" s="139">
        <v>16</v>
      </c>
      <c r="C243" s="131">
        <v>86.1473</v>
      </c>
      <c r="D243" s="131">
        <v>86.1761</v>
      </c>
      <c r="E243" s="186">
        <f t="shared" si="15"/>
        <v>0.028800000000003934</v>
      </c>
      <c r="F243" s="273">
        <f t="shared" si="14"/>
        <v>94.10842074307726</v>
      </c>
      <c r="G243" s="187">
        <f t="shared" si="16"/>
        <v>306.03</v>
      </c>
      <c r="H243" s="139">
        <v>43</v>
      </c>
      <c r="I243" s="150">
        <v>853.29</v>
      </c>
      <c r="J243" s="150">
        <v>547.26</v>
      </c>
    </row>
    <row r="244" spans="1:10" ht="23.25">
      <c r="A244" s="137"/>
      <c r="B244" s="139">
        <v>17</v>
      </c>
      <c r="C244" s="131">
        <v>87.2264</v>
      </c>
      <c r="D244" s="131">
        <v>87.2496</v>
      </c>
      <c r="E244" s="186">
        <f t="shared" si="15"/>
        <v>0.023200000000002774</v>
      </c>
      <c r="F244" s="273">
        <f t="shared" si="14"/>
        <v>78.78293941864565</v>
      </c>
      <c r="G244" s="187">
        <f t="shared" si="16"/>
        <v>294.48</v>
      </c>
      <c r="H244" s="139">
        <v>44</v>
      </c>
      <c r="I244" s="150">
        <v>858.4</v>
      </c>
      <c r="J244" s="150">
        <v>563.92</v>
      </c>
    </row>
    <row r="245" spans="1:10" ht="23.25">
      <c r="A245" s="137"/>
      <c r="B245" s="139">
        <v>18</v>
      </c>
      <c r="C245" s="131">
        <v>85.1564</v>
      </c>
      <c r="D245" s="131">
        <v>85.1862</v>
      </c>
      <c r="E245" s="186">
        <f t="shared" si="15"/>
        <v>0.029799999999994498</v>
      </c>
      <c r="F245" s="273">
        <f t="shared" si="14"/>
        <v>90.11460884814935</v>
      </c>
      <c r="G245" s="187">
        <f t="shared" si="16"/>
        <v>330.68999999999994</v>
      </c>
      <c r="H245" s="139">
        <v>45</v>
      </c>
      <c r="I245" s="150">
        <v>872.02</v>
      </c>
      <c r="J245" s="150">
        <v>541.33</v>
      </c>
    </row>
    <row r="246" spans="1:10" ht="23.25">
      <c r="A246" s="137">
        <v>21856</v>
      </c>
      <c r="B246" s="139">
        <v>10</v>
      </c>
      <c r="C246" s="131">
        <v>85.0947</v>
      </c>
      <c r="D246" s="131">
        <v>85.0993</v>
      </c>
      <c r="E246" s="186">
        <f t="shared" si="15"/>
        <v>0.004599999999996385</v>
      </c>
      <c r="F246" s="273">
        <f t="shared" si="14"/>
        <v>13.539367181740644</v>
      </c>
      <c r="G246" s="187">
        <f t="shared" si="16"/>
        <v>339.75000000000006</v>
      </c>
      <c r="H246" s="139">
        <v>46</v>
      </c>
      <c r="I246" s="150">
        <v>697.95</v>
      </c>
      <c r="J246" s="150">
        <v>358.2</v>
      </c>
    </row>
    <row r="247" spans="1:10" ht="23.25">
      <c r="A247" s="137"/>
      <c r="B247" s="139">
        <v>11</v>
      </c>
      <c r="C247" s="131">
        <v>86.1081</v>
      </c>
      <c r="D247" s="131">
        <v>86.1269</v>
      </c>
      <c r="E247" s="186">
        <f t="shared" si="15"/>
        <v>0.01880000000001303</v>
      </c>
      <c r="F247" s="273">
        <f t="shared" si="14"/>
        <v>67.7819440438889</v>
      </c>
      <c r="G247" s="187">
        <f t="shared" si="16"/>
        <v>277.36</v>
      </c>
      <c r="H247" s="139">
        <v>47</v>
      </c>
      <c r="I247" s="150">
        <v>830.78</v>
      </c>
      <c r="J247" s="150">
        <v>553.42</v>
      </c>
    </row>
    <row r="248" spans="1:10" ht="23.25">
      <c r="A248" s="137"/>
      <c r="B248" s="139">
        <v>12</v>
      </c>
      <c r="C248" s="131">
        <v>84.868</v>
      </c>
      <c r="D248" s="131">
        <v>84.8779</v>
      </c>
      <c r="E248" s="186">
        <f t="shared" si="15"/>
        <v>0.009900000000001796</v>
      </c>
      <c r="F248" s="273">
        <f aca="true" t="shared" si="17" ref="F248:F317">((10^6)*E248/G248)</f>
        <v>28.25181211118599</v>
      </c>
      <c r="G248" s="187">
        <f t="shared" si="16"/>
        <v>350.4200000000001</v>
      </c>
      <c r="H248" s="139">
        <v>48</v>
      </c>
      <c r="I248" s="150">
        <v>699.07</v>
      </c>
      <c r="J248" s="150">
        <v>348.65</v>
      </c>
    </row>
    <row r="249" spans="1:10" ht="23.25">
      <c r="A249" s="137">
        <v>21864</v>
      </c>
      <c r="B249" s="139">
        <v>13</v>
      </c>
      <c r="C249" s="131">
        <v>86.7901</v>
      </c>
      <c r="D249" s="131">
        <v>86.803</v>
      </c>
      <c r="E249" s="186">
        <f t="shared" si="15"/>
        <v>0.01290000000000191</v>
      </c>
      <c r="F249" s="273">
        <f t="shared" si="17"/>
        <v>39.15973529233778</v>
      </c>
      <c r="G249" s="187">
        <f t="shared" si="16"/>
        <v>329.41999999999996</v>
      </c>
      <c r="H249" s="139">
        <v>49</v>
      </c>
      <c r="I249" s="150">
        <v>806.53</v>
      </c>
      <c r="J249" s="150">
        <v>477.11</v>
      </c>
    </row>
    <row r="250" spans="1:10" ht="23.25">
      <c r="A250" s="137"/>
      <c r="B250" s="139">
        <v>14</v>
      </c>
      <c r="C250" s="131">
        <v>85.983</v>
      </c>
      <c r="D250" s="131">
        <v>85.9965</v>
      </c>
      <c r="E250" s="186">
        <f t="shared" si="15"/>
        <v>0.013499999999993406</v>
      </c>
      <c r="F250" s="273">
        <f t="shared" si="17"/>
        <v>39.29101545444689</v>
      </c>
      <c r="G250" s="187">
        <f t="shared" si="16"/>
        <v>343.59</v>
      </c>
      <c r="H250" s="139">
        <v>50</v>
      </c>
      <c r="I250" s="150">
        <v>707.52</v>
      </c>
      <c r="J250" s="150">
        <v>363.93</v>
      </c>
    </row>
    <row r="251" spans="1:10" ht="23.25">
      <c r="A251" s="137"/>
      <c r="B251" s="139">
        <v>15</v>
      </c>
      <c r="C251" s="131">
        <v>87.0242</v>
      </c>
      <c r="D251" s="131">
        <v>87.0363</v>
      </c>
      <c r="E251" s="186">
        <f t="shared" si="15"/>
        <v>0.012100000000003774</v>
      </c>
      <c r="F251" s="273">
        <f t="shared" si="17"/>
        <v>35.087719298256566</v>
      </c>
      <c r="G251" s="187">
        <f t="shared" si="16"/>
        <v>344.84999999999997</v>
      </c>
      <c r="H251" s="139">
        <v>51</v>
      </c>
      <c r="I251" s="150">
        <v>717.91</v>
      </c>
      <c r="J251" s="150">
        <v>373.06</v>
      </c>
    </row>
    <row r="252" spans="1:10" ht="23.25">
      <c r="A252" s="137">
        <v>21871</v>
      </c>
      <c r="B252" s="139">
        <v>16</v>
      </c>
      <c r="C252" s="131">
        <v>86.1845</v>
      </c>
      <c r="D252" s="131">
        <v>86.1952</v>
      </c>
      <c r="E252" s="186">
        <f t="shared" si="15"/>
        <v>0.010699999999999932</v>
      </c>
      <c r="F252" s="273">
        <f t="shared" si="17"/>
        <v>32.92611625688504</v>
      </c>
      <c r="G252" s="187">
        <f t="shared" si="16"/>
        <v>324.97</v>
      </c>
      <c r="H252" s="139">
        <v>52</v>
      </c>
      <c r="I252" s="150">
        <v>684.59</v>
      </c>
      <c r="J252" s="150">
        <v>359.62</v>
      </c>
    </row>
    <row r="253" spans="1:10" ht="23.25">
      <c r="A253" s="137"/>
      <c r="B253" s="139">
        <v>17</v>
      </c>
      <c r="C253" s="131">
        <v>87.2405</v>
      </c>
      <c r="D253" s="131">
        <v>87.2463</v>
      </c>
      <c r="E253" s="186">
        <f t="shared" si="15"/>
        <v>0.005800000000007799</v>
      </c>
      <c r="F253" s="273">
        <f t="shared" si="17"/>
        <v>17.95665634677337</v>
      </c>
      <c r="G253" s="187">
        <f t="shared" si="16"/>
        <v>323</v>
      </c>
      <c r="H253" s="139">
        <v>53</v>
      </c>
      <c r="I253" s="150">
        <v>680.76</v>
      </c>
      <c r="J253" s="150">
        <v>357.76</v>
      </c>
    </row>
    <row r="254" spans="1:10" ht="23.25">
      <c r="A254" s="137"/>
      <c r="B254" s="139">
        <v>18</v>
      </c>
      <c r="C254" s="131">
        <v>85.1857</v>
      </c>
      <c r="D254" s="131">
        <v>85.196</v>
      </c>
      <c r="E254" s="186">
        <f t="shared" si="15"/>
        <v>0.010300000000000864</v>
      </c>
      <c r="F254" s="273">
        <f t="shared" si="17"/>
        <v>30.448149461986713</v>
      </c>
      <c r="G254" s="187">
        <f t="shared" si="16"/>
        <v>338.28</v>
      </c>
      <c r="H254" s="139">
        <v>54</v>
      </c>
      <c r="I254" s="150">
        <v>694.29</v>
      </c>
      <c r="J254" s="150">
        <v>356.01</v>
      </c>
    </row>
    <row r="255" spans="1:10" ht="23.25">
      <c r="A255" s="137">
        <v>21891</v>
      </c>
      <c r="B255" s="139">
        <v>10</v>
      </c>
      <c r="C255" s="131">
        <v>85.0648</v>
      </c>
      <c r="D255" s="131">
        <v>85.0661</v>
      </c>
      <c r="E255" s="186">
        <f t="shared" si="15"/>
        <v>0.001300000000000523</v>
      </c>
      <c r="F255" s="273">
        <f t="shared" si="17"/>
        <v>4.5760146432486986</v>
      </c>
      <c r="G255" s="187">
        <f t="shared" si="16"/>
        <v>284.09000000000003</v>
      </c>
      <c r="H255" s="139">
        <v>55</v>
      </c>
      <c r="I255" s="150">
        <v>813.97</v>
      </c>
      <c r="J255" s="150">
        <v>529.88</v>
      </c>
    </row>
    <row r="256" spans="1:10" ht="23.25">
      <c r="A256" s="137"/>
      <c r="B256" s="139">
        <v>11</v>
      </c>
      <c r="C256" s="131">
        <v>86.067</v>
      </c>
      <c r="D256" s="131">
        <v>86.0692</v>
      </c>
      <c r="E256" s="186">
        <f t="shared" si="15"/>
        <v>0.002200000000001978</v>
      </c>
      <c r="F256" s="273">
        <f t="shared" si="17"/>
        <v>7.026284692286988</v>
      </c>
      <c r="G256" s="187">
        <f t="shared" si="16"/>
        <v>313.1099999999999</v>
      </c>
      <c r="H256" s="139">
        <v>56</v>
      </c>
      <c r="I256" s="150">
        <v>866.05</v>
      </c>
      <c r="J256" s="150">
        <v>552.94</v>
      </c>
    </row>
    <row r="257" spans="1:10" ht="23.25">
      <c r="A257" s="137"/>
      <c r="B257" s="139">
        <v>12</v>
      </c>
      <c r="C257" s="131">
        <v>84.8404</v>
      </c>
      <c r="D257" s="131">
        <v>84.8413</v>
      </c>
      <c r="E257" s="186">
        <f t="shared" si="15"/>
        <v>0.0009000000000014552</v>
      </c>
      <c r="F257" s="273">
        <f t="shared" si="17"/>
        <v>2.866698518877067</v>
      </c>
      <c r="G257" s="187">
        <f t="shared" si="16"/>
        <v>313.95</v>
      </c>
      <c r="H257" s="139">
        <v>57</v>
      </c>
      <c r="I257" s="150">
        <v>735.89</v>
      </c>
      <c r="J257" s="150">
        <v>421.94</v>
      </c>
    </row>
    <row r="258" spans="1:10" ht="23.25">
      <c r="A258" s="137">
        <v>21906</v>
      </c>
      <c r="B258" s="139">
        <v>13</v>
      </c>
      <c r="C258" s="131">
        <v>86.7014</v>
      </c>
      <c r="D258" s="131">
        <v>86.7015</v>
      </c>
      <c r="E258" s="186">
        <f t="shared" si="15"/>
        <v>9.99999999891088E-05</v>
      </c>
      <c r="F258" s="273">
        <f t="shared" si="17"/>
        <v>0.3628447024278258</v>
      </c>
      <c r="G258" s="187">
        <f t="shared" si="16"/>
        <v>275.6</v>
      </c>
      <c r="H258" s="139">
        <v>58</v>
      </c>
      <c r="I258" s="150">
        <v>826.14</v>
      </c>
      <c r="J258" s="150">
        <v>550.54</v>
      </c>
    </row>
    <row r="259" spans="1:10" ht="23.25">
      <c r="A259" s="137"/>
      <c r="B259" s="139">
        <v>14</v>
      </c>
      <c r="C259" s="131">
        <v>85.9177</v>
      </c>
      <c r="D259" s="131">
        <v>85.9178</v>
      </c>
      <c r="E259" s="186">
        <f aca="true" t="shared" si="18" ref="E259:E513">D259-C259</f>
        <v>0.00010000000000331966</v>
      </c>
      <c r="F259" s="273">
        <f t="shared" si="17"/>
        <v>0.32351989648437285</v>
      </c>
      <c r="G259" s="187">
        <f aca="true" t="shared" si="19" ref="G259:G322">I259-J259</f>
        <v>309.1</v>
      </c>
      <c r="H259" s="139">
        <v>59</v>
      </c>
      <c r="I259" s="150">
        <v>793.72</v>
      </c>
      <c r="J259" s="150">
        <v>484.62</v>
      </c>
    </row>
    <row r="260" spans="1:10" ht="23.25">
      <c r="A260" s="137"/>
      <c r="B260" s="139">
        <v>15</v>
      </c>
      <c r="C260" s="131">
        <v>86.9697</v>
      </c>
      <c r="D260" s="131">
        <v>86.9699</v>
      </c>
      <c r="E260" s="186">
        <f t="shared" si="18"/>
        <v>0.00019999999999242846</v>
      </c>
      <c r="F260" s="273">
        <f t="shared" si="17"/>
        <v>0.6380806533704327</v>
      </c>
      <c r="G260" s="187">
        <f t="shared" si="19"/>
        <v>313.44000000000005</v>
      </c>
      <c r="H260" s="139">
        <v>60</v>
      </c>
      <c r="I260" s="150">
        <v>648.84</v>
      </c>
      <c r="J260" s="150">
        <v>335.4</v>
      </c>
    </row>
    <row r="261" spans="1:10" ht="23.25">
      <c r="A261" s="137">
        <v>21912</v>
      </c>
      <c r="B261" s="139">
        <v>16</v>
      </c>
      <c r="C261" s="131">
        <v>86.132</v>
      </c>
      <c r="D261" s="131">
        <v>86.1321</v>
      </c>
      <c r="E261" s="186">
        <f t="shared" si="18"/>
        <v>9.99999999891088E-05</v>
      </c>
      <c r="F261" s="273">
        <f t="shared" si="17"/>
        <v>0.31034696787632304</v>
      </c>
      <c r="G261" s="187">
        <f t="shared" si="19"/>
        <v>322.21999999999997</v>
      </c>
      <c r="H261" s="139">
        <v>61</v>
      </c>
      <c r="I261" s="150">
        <v>687.05</v>
      </c>
      <c r="J261" s="150">
        <v>364.83</v>
      </c>
    </row>
    <row r="262" spans="1:10" ht="23.25">
      <c r="A262" s="137"/>
      <c r="B262" s="139">
        <v>17</v>
      </c>
      <c r="C262" s="131">
        <v>87.2118</v>
      </c>
      <c r="D262" s="131">
        <v>87.2118</v>
      </c>
      <c r="E262" s="186">
        <f t="shared" si="18"/>
        <v>0</v>
      </c>
      <c r="F262" s="273">
        <f t="shared" si="17"/>
        <v>0</v>
      </c>
      <c r="G262" s="187">
        <f t="shared" si="19"/>
        <v>291.4</v>
      </c>
      <c r="H262" s="139">
        <v>62</v>
      </c>
      <c r="I262" s="150">
        <v>820.76</v>
      </c>
      <c r="J262" s="150">
        <v>529.36</v>
      </c>
    </row>
    <row r="263" spans="1:10" ht="23.25">
      <c r="A263" s="137"/>
      <c r="B263" s="139">
        <v>18</v>
      </c>
      <c r="C263" s="131">
        <v>85.1361</v>
      </c>
      <c r="D263" s="131">
        <v>85.1361</v>
      </c>
      <c r="E263" s="186">
        <f t="shared" si="18"/>
        <v>0</v>
      </c>
      <c r="F263" s="273">
        <f t="shared" si="17"/>
        <v>0</v>
      </c>
      <c r="G263" s="187">
        <f t="shared" si="19"/>
        <v>287.86</v>
      </c>
      <c r="H263" s="139">
        <v>63</v>
      </c>
      <c r="I263" s="150">
        <v>824.27</v>
      </c>
      <c r="J263" s="150">
        <v>536.41</v>
      </c>
    </row>
    <row r="264" spans="1:10" ht="23.25">
      <c r="A264" s="137">
        <v>21946</v>
      </c>
      <c r="B264" s="139">
        <v>10</v>
      </c>
      <c r="C264" s="131">
        <v>85.0883</v>
      </c>
      <c r="D264" s="131">
        <v>85.0904</v>
      </c>
      <c r="E264" s="127">
        <f t="shared" si="18"/>
        <v>0.0020999999999986585</v>
      </c>
      <c r="F264" s="273">
        <f t="shared" si="17"/>
        <v>6.998833527740903</v>
      </c>
      <c r="G264" s="127">
        <f t="shared" si="19"/>
        <v>300.05000000000007</v>
      </c>
      <c r="H264" s="139">
        <v>64</v>
      </c>
      <c r="I264" s="150">
        <v>845.23</v>
      </c>
      <c r="J264" s="150">
        <v>545.18</v>
      </c>
    </row>
    <row r="265" spans="1:10" ht="23.25">
      <c r="A265" s="137"/>
      <c r="B265" s="139">
        <v>11</v>
      </c>
      <c r="C265" s="131">
        <v>86.0887</v>
      </c>
      <c r="D265" s="131">
        <v>86.093</v>
      </c>
      <c r="E265" s="127">
        <f t="shared" si="18"/>
        <v>0.004300000000000637</v>
      </c>
      <c r="F265" s="273">
        <f t="shared" si="17"/>
        <v>15.804756128939744</v>
      </c>
      <c r="G265" s="127">
        <f t="shared" si="19"/>
        <v>272.07000000000005</v>
      </c>
      <c r="H265" s="139">
        <v>65</v>
      </c>
      <c r="I265" s="150">
        <v>819.5</v>
      </c>
      <c r="J265" s="150">
        <v>547.43</v>
      </c>
    </row>
    <row r="266" spans="1:10" ht="23.25">
      <c r="A266" s="137"/>
      <c r="B266" s="139">
        <v>12</v>
      </c>
      <c r="C266" s="131">
        <v>84.8355</v>
      </c>
      <c r="D266" s="131">
        <v>84.8405</v>
      </c>
      <c r="E266" s="127">
        <f t="shared" si="18"/>
        <v>0.005000000000009663</v>
      </c>
      <c r="F266" s="273">
        <f t="shared" si="17"/>
        <v>15.421151651635148</v>
      </c>
      <c r="G266" s="127">
        <f t="shared" si="19"/>
        <v>324.22999999999996</v>
      </c>
      <c r="H266" s="139">
        <v>66</v>
      </c>
      <c r="I266" s="150">
        <v>710.05</v>
      </c>
      <c r="J266" s="150">
        <v>385.82</v>
      </c>
    </row>
    <row r="267" spans="1:10" ht="23.25">
      <c r="A267" s="137">
        <v>21956</v>
      </c>
      <c r="B267" s="139">
        <v>28</v>
      </c>
      <c r="C267" s="131">
        <v>87.212</v>
      </c>
      <c r="D267" s="131">
        <v>87.2187</v>
      </c>
      <c r="E267" s="127">
        <f t="shared" si="18"/>
        <v>0.006699999999995043</v>
      </c>
      <c r="F267" s="273">
        <f t="shared" si="17"/>
        <v>19.806663316271152</v>
      </c>
      <c r="G267" s="127">
        <f t="shared" si="19"/>
        <v>338.27000000000004</v>
      </c>
      <c r="H267" s="139">
        <v>67</v>
      </c>
      <c r="I267" s="150">
        <v>708.6</v>
      </c>
      <c r="J267" s="150">
        <v>370.33</v>
      </c>
    </row>
    <row r="268" spans="1:10" ht="23.25">
      <c r="A268" s="137"/>
      <c r="B268" s="139">
        <v>29</v>
      </c>
      <c r="C268" s="131">
        <v>85.255</v>
      </c>
      <c r="D268" s="131">
        <v>85.2676</v>
      </c>
      <c r="E268" s="127">
        <f t="shared" si="18"/>
        <v>0.012600000000006162</v>
      </c>
      <c r="F268" s="273">
        <f t="shared" si="17"/>
        <v>44.072895169492334</v>
      </c>
      <c r="G268" s="127">
        <f t="shared" si="19"/>
        <v>285.89</v>
      </c>
      <c r="H268" s="139">
        <v>68</v>
      </c>
      <c r="I268" s="150">
        <v>806.6</v>
      </c>
      <c r="J268" s="150">
        <v>520.71</v>
      </c>
    </row>
    <row r="269" spans="1:10" ht="23.25">
      <c r="A269" s="137"/>
      <c r="B269" s="139">
        <v>30</v>
      </c>
      <c r="C269" s="131">
        <v>84.9771</v>
      </c>
      <c r="D269" s="131">
        <v>84.9888</v>
      </c>
      <c r="E269" s="127">
        <f t="shared" si="18"/>
        <v>0.011700000000004707</v>
      </c>
      <c r="F269" s="273">
        <f t="shared" si="17"/>
        <v>37.982080249333556</v>
      </c>
      <c r="G269" s="127">
        <f t="shared" si="19"/>
        <v>308.03999999999996</v>
      </c>
      <c r="H269" s="139">
        <v>69</v>
      </c>
      <c r="I269" s="150">
        <v>694.3</v>
      </c>
      <c r="J269" s="150">
        <v>386.26</v>
      </c>
    </row>
    <row r="270" spans="1:10" ht="23.25">
      <c r="A270" s="137"/>
      <c r="B270" s="139">
        <v>31</v>
      </c>
      <c r="C270" s="131">
        <v>84.8507</v>
      </c>
      <c r="D270" s="131">
        <v>84.8608</v>
      </c>
      <c r="E270" s="127">
        <f t="shared" si="18"/>
        <v>0.010099999999994225</v>
      </c>
      <c r="F270" s="273">
        <f t="shared" si="17"/>
        <v>35.25920754056284</v>
      </c>
      <c r="G270" s="127">
        <f t="shared" si="19"/>
        <v>286.45</v>
      </c>
      <c r="H270" s="139">
        <v>70</v>
      </c>
      <c r="I270" s="150">
        <v>708.36</v>
      </c>
      <c r="J270" s="150">
        <v>421.91</v>
      </c>
    </row>
    <row r="271" spans="1:10" ht="23.25">
      <c r="A271" s="137"/>
      <c r="B271" s="139">
        <v>32</v>
      </c>
      <c r="C271" s="131">
        <v>85.008</v>
      </c>
      <c r="D271" s="131">
        <v>85.0175</v>
      </c>
      <c r="E271" s="127">
        <f t="shared" si="18"/>
        <v>0.009500000000002728</v>
      </c>
      <c r="F271" s="273">
        <f t="shared" si="17"/>
        <v>33.192411166635445</v>
      </c>
      <c r="G271" s="127">
        <f t="shared" si="19"/>
        <v>286.2099999999999</v>
      </c>
      <c r="H271" s="139">
        <v>71</v>
      </c>
      <c r="I271" s="150">
        <v>804.55</v>
      </c>
      <c r="J271" s="150">
        <v>518.34</v>
      </c>
    </row>
    <row r="272" spans="1:10" ht="23.25">
      <c r="A272" s="202"/>
      <c r="B272" s="203">
        <v>33</v>
      </c>
      <c r="C272" s="204">
        <v>85.981</v>
      </c>
      <c r="D272" s="204">
        <v>85.9969</v>
      </c>
      <c r="E272" s="241">
        <f t="shared" si="18"/>
        <v>0.015900000000002024</v>
      </c>
      <c r="F272" s="276">
        <f t="shared" si="17"/>
        <v>53.538958852454805</v>
      </c>
      <c r="G272" s="241">
        <f t="shared" si="19"/>
        <v>296.9799999999999</v>
      </c>
      <c r="H272" s="203">
        <v>72</v>
      </c>
      <c r="I272" s="208">
        <v>827.17</v>
      </c>
      <c r="J272" s="208">
        <v>530.19</v>
      </c>
    </row>
    <row r="273" spans="1:12" ht="23.25">
      <c r="A273" s="196">
        <v>22013</v>
      </c>
      <c r="B273" s="197">
        <v>25</v>
      </c>
      <c r="C273" s="198">
        <v>87.0648</v>
      </c>
      <c r="D273" s="198">
        <v>87.0676</v>
      </c>
      <c r="E273" s="240">
        <f t="shared" si="18"/>
        <v>0.0027999999999934744</v>
      </c>
      <c r="F273" s="275">
        <f t="shared" si="17"/>
        <v>9.735067102404125</v>
      </c>
      <c r="G273" s="240">
        <f t="shared" si="19"/>
        <v>287.62</v>
      </c>
      <c r="H273" s="197">
        <v>1</v>
      </c>
      <c r="I273" s="201">
        <v>843.92</v>
      </c>
      <c r="J273" s="201">
        <v>556.3</v>
      </c>
      <c r="L273" s="236" t="s">
        <v>156</v>
      </c>
    </row>
    <row r="274" spans="1:10" ht="23.25">
      <c r="A274" s="137"/>
      <c r="B274" s="139">
        <v>26</v>
      </c>
      <c r="C274" s="131">
        <v>85.815</v>
      </c>
      <c r="D274" s="131">
        <v>85.815</v>
      </c>
      <c r="E274" s="127">
        <f t="shared" si="18"/>
        <v>0</v>
      </c>
      <c r="F274" s="273">
        <f t="shared" si="17"/>
        <v>0</v>
      </c>
      <c r="G274" s="127">
        <f t="shared" si="19"/>
        <v>405.48999999999995</v>
      </c>
      <c r="H274" s="139">
        <v>2</v>
      </c>
      <c r="I274" s="150">
        <v>767.43</v>
      </c>
      <c r="J274" s="150">
        <v>361.94</v>
      </c>
    </row>
    <row r="275" spans="1:10" ht="23.25">
      <c r="A275" s="137"/>
      <c r="B275" s="139">
        <v>27</v>
      </c>
      <c r="C275" s="131">
        <v>86.2897</v>
      </c>
      <c r="D275" s="131">
        <v>86.2927</v>
      </c>
      <c r="E275" s="127">
        <f t="shared" si="18"/>
        <v>0.0030000000000001137</v>
      </c>
      <c r="F275" s="273">
        <f t="shared" si="17"/>
        <v>9.530768497633554</v>
      </c>
      <c r="G275" s="127">
        <f t="shared" si="19"/>
        <v>314.77</v>
      </c>
      <c r="H275" s="139">
        <v>3</v>
      </c>
      <c r="I275" s="150">
        <v>650.92</v>
      </c>
      <c r="J275" s="150">
        <v>336.15</v>
      </c>
    </row>
    <row r="276" spans="1:10" ht="23.25">
      <c r="A276" s="137">
        <v>22025</v>
      </c>
      <c r="B276" s="139">
        <v>28</v>
      </c>
      <c r="C276" s="131">
        <v>87.2158</v>
      </c>
      <c r="D276" s="131">
        <v>87.231</v>
      </c>
      <c r="E276" s="127">
        <f t="shared" si="18"/>
        <v>0.015199999999992997</v>
      </c>
      <c r="F276" s="273">
        <f t="shared" si="17"/>
        <v>51.59012999352746</v>
      </c>
      <c r="G276" s="127">
        <f t="shared" si="19"/>
        <v>294.63</v>
      </c>
      <c r="H276" s="139">
        <v>4</v>
      </c>
      <c r="I276" s="150">
        <v>807.86</v>
      </c>
      <c r="J276" s="150">
        <v>513.23</v>
      </c>
    </row>
    <row r="277" spans="1:10" ht="23.25">
      <c r="A277" s="137"/>
      <c r="B277" s="139">
        <v>29</v>
      </c>
      <c r="C277" s="131">
        <v>85.2457</v>
      </c>
      <c r="D277" s="131">
        <v>85.2597</v>
      </c>
      <c r="E277" s="127">
        <f t="shared" si="18"/>
        <v>0.013999999999995794</v>
      </c>
      <c r="F277" s="273">
        <f t="shared" si="17"/>
        <v>45.212336508948155</v>
      </c>
      <c r="G277" s="127">
        <f t="shared" si="19"/>
        <v>309.65</v>
      </c>
      <c r="H277" s="139">
        <v>5</v>
      </c>
      <c r="I277" s="150">
        <v>800.38</v>
      </c>
      <c r="J277" s="150">
        <v>490.73</v>
      </c>
    </row>
    <row r="278" spans="1:10" ht="23.25">
      <c r="A278" s="137"/>
      <c r="B278" s="139">
        <v>30</v>
      </c>
      <c r="C278" s="131">
        <v>84.964</v>
      </c>
      <c r="D278" s="131">
        <v>84.9776</v>
      </c>
      <c r="E278" s="127">
        <f t="shared" si="18"/>
        <v>0.013599999999996726</v>
      </c>
      <c r="F278" s="273">
        <f t="shared" si="17"/>
        <v>43.58694955450524</v>
      </c>
      <c r="G278" s="127">
        <f t="shared" si="19"/>
        <v>312.02000000000004</v>
      </c>
      <c r="H278" s="139">
        <v>6</v>
      </c>
      <c r="I278" s="150">
        <v>683.45</v>
      </c>
      <c r="J278" s="150">
        <v>371.43</v>
      </c>
    </row>
    <row r="279" spans="1:10" ht="23.25">
      <c r="A279" s="137">
        <v>22052</v>
      </c>
      <c r="B279" s="139">
        <v>10</v>
      </c>
      <c r="C279" s="131">
        <v>85.0778</v>
      </c>
      <c r="D279" s="131">
        <v>85.0847</v>
      </c>
      <c r="E279" s="127">
        <f t="shared" si="18"/>
        <v>0.0069000000000016826</v>
      </c>
      <c r="F279" s="273">
        <f t="shared" si="17"/>
        <v>21.183838880024812</v>
      </c>
      <c r="G279" s="127">
        <f t="shared" si="19"/>
        <v>325.72</v>
      </c>
      <c r="H279" s="139">
        <v>7</v>
      </c>
      <c r="I279" s="150">
        <v>665.59</v>
      </c>
      <c r="J279" s="150">
        <v>339.87</v>
      </c>
    </row>
    <row r="280" spans="1:10" ht="23.25">
      <c r="A280" s="137"/>
      <c r="B280" s="139">
        <v>11</v>
      </c>
      <c r="C280" s="131">
        <v>86.0912</v>
      </c>
      <c r="D280" s="131">
        <v>86.0971</v>
      </c>
      <c r="E280" s="127">
        <f t="shared" si="18"/>
        <v>0.005899999999996908</v>
      </c>
      <c r="F280" s="273">
        <f t="shared" si="17"/>
        <v>19.62218970332881</v>
      </c>
      <c r="G280" s="127">
        <f t="shared" si="19"/>
        <v>300.68000000000006</v>
      </c>
      <c r="H280" s="139">
        <v>8</v>
      </c>
      <c r="I280" s="150">
        <v>832.08</v>
      </c>
      <c r="J280" s="150">
        <v>531.4</v>
      </c>
    </row>
    <row r="281" spans="1:10" ht="23.25">
      <c r="A281" s="137"/>
      <c r="B281" s="139">
        <v>12</v>
      </c>
      <c r="C281" s="131">
        <v>84.8452</v>
      </c>
      <c r="D281" s="131">
        <v>84.8503</v>
      </c>
      <c r="E281" s="127">
        <f t="shared" si="18"/>
        <v>0.005099999999998772</v>
      </c>
      <c r="F281" s="273">
        <f t="shared" si="17"/>
        <v>15.4059932334424</v>
      </c>
      <c r="G281" s="127">
        <f t="shared" si="19"/>
        <v>331.04</v>
      </c>
      <c r="H281" s="139">
        <v>9</v>
      </c>
      <c r="I281" s="150">
        <v>675.36</v>
      </c>
      <c r="J281" s="150">
        <v>344.32</v>
      </c>
    </row>
    <row r="282" spans="1:10" ht="23.25">
      <c r="A282" s="137">
        <v>22055</v>
      </c>
      <c r="B282" s="139">
        <v>13</v>
      </c>
      <c r="C282" s="131">
        <v>86.7547</v>
      </c>
      <c r="D282" s="131">
        <v>86.8149</v>
      </c>
      <c r="E282" s="127">
        <f t="shared" si="18"/>
        <v>0.0601999999999947</v>
      </c>
      <c r="F282" s="273">
        <f t="shared" si="17"/>
        <v>215.42315262120127</v>
      </c>
      <c r="G282" s="127">
        <f t="shared" si="19"/>
        <v>279.45000000000005</v>
      </c>
      <c r="H282" s="139">
        <v>10</v>
      </c>
      <c r="I282" s="150">
        <v>851.88</v>
      </c>
      <c r="J282" s="150">
        <v>572.43</v>
      </c>
    </row>
    <row r="283" spans="1:10" ht="23.25">
      <c r="A283" s="137"/>
      <c r="B283" s="139">
        <v>14</v>
      </c>
      <c r="C283" s="131">
        <v>85.9601</v>
      </c>
      <c r="D283" s="131">
        <v>86.021</v>
      </c>
      <c r="E283" s="127">
        <f t="shared" si="18"/>
        <v>0.06090000000000373</v>
      </c>
      <c r="F283" s="273">
        <f t="shared" si="17"/>
        <v>196.2174179205585</v>
      </c>
      <c r="G283" s="127">
        <f t="shared" si="19"/>
        <v>310.36999999999995</v>
      </c>
      <c r="H283" s="139">
        <v>11</v>
      </c>
      <c r="I283" s="150">
        <v>808.41</v>
      </c>
      <c r="J283" s="150">
        <v>498.04</v>
      </c>
    </row>
    <row r="284" spans="1:10" ht="23.25">
      <c r="A284" s="137"/>
      <c r="B284" s="139">
        <v>15</v>
      </c>
      <c r="C284" s="131">
        <v>87.011</v>
      </c>
      <c r="D284" s="131">
        <v>87.0764</v>
      </c>
      <c r="E284" s="127">
        <f t="shared" si="18"/>
        <v>0.065400000000011</v>
      </c>
      <c r="F284" s="273">
        <f t="shared" si="17"/>
        <v>208.3731600076818</v>
      </c>
      <c r="G284" s="127">
        <f t="shared" si="19"/>
        <v>313.85999999999996</v>
      </c>
      <c r="H284" s="139">
        <v>12</v>
      </c>
      <c r="I284" s="150">
        <v>805.65</v>
      </c>
      <c r="J284" s="150">
        <v>491.79</v>
      </c>
    </row>
    <row r="285" spans="1:10" ht="23.25">
      <c r="A285" s="137">
        <v>22063</v>
      </c>
      <c r="B285" s="139">
        <v>16</v>
      </c>
      <c r="C285" s="131">
        <v>86.1545</v>
      </c>
      <c r="D285" s="131">
        <v>86.5761</v>
      </c>
      <c r="E285" s="127">
        <f t="shared" si="18"/>
        <v>0.421599999999998</v>
      </c>
      <c r="F285" s="273">
        <f t="shared" si="17"/>
        <v>1318.4064044030206</v>
      </c>
      <c r="G285" s="127">
        <f t="shared" si="19"/>
        <v>319.78000000000003</v>
      </c>
      <c r="H285" s="139">
        <v>13</v>
      </c>
      <c r="I285" s="150">
        <v>740.32</v>
      </c>
      <c r="J285" s="150">
        <v>420.54</v>
      </c>
    </row>
    <row r="286" spans="1:10" ht="23.25">
      <c r="A286" s="137"/>
      <c r="B286" s="139">
        <v>17</v>
      </c>
      <c r="C286" s="131">
        <v>87.2364</v>
      </c>
      <c r="D286" s="131">
        <v>87.6335</v>
      </c>
      <c r="E286" s="127">
        <f t="shared" si="18"/>
        <v>0.3970999999999947</v>
      </c>
      <c r="F286" s="273">
        <f t="shared" si="17"/>
        <v>1296.3567511099332</v>
      </c>
      <c r="G286" s="127">
        <f t="shared" si="19"/>
        <v>306.32</v>
      </c>
      <c r="H286" s="139">
        <v>14</v>
      </c>
      <c r="I286" s="150">
        <v>694.16</v>
      </c>
      <c r="J286" s="150">
        <v>387.84</v>
      </c>
    </row>
    <row r="287" spans="1:10" ht="23.25">
      <c r="A287" s="137"/>
      <c r="B287" s="139">
        <v>18</v>
      </c>
      <c r="C287" s="131">
        <v>85.162</v>
      </c>
      <c r="D287" s="131">
        <v>85.5005</v>
      </c>
      <c r="E287" s="127">
        <f t="shared" si="18"/>
        <v>0.33849999999999625</v>
      </c>
      <c r="F287" s="273">
        <f t="shared" si="17"/>
        <v>1293.5152279414428</v>
      </c>
      <c r="G287" s="127">
        <f t="shared" si="19"/>
        <v>261.69000000000005</v>
      </c>
      <c r="H287" s="139">
        <v>15</v>
      </c>
      <c r="I287" s="150">
        <v>903.48</v>
      </c>
      <c r="J287" s="150">
        <v>641.79</v>
      </c>
    </row>
    <row r="288" spans="1:10" ht="23.25">
      <c r="A288" s="137">
        <v>22076</v>
      </c>
      <c r="B288" s="139">
        <v>1</v>
      </c>
      <c r="C288" s="131">
        <v>85.4214</v>
      </c>
      <c r="D288" s="131">
        <v>85.7025</v>
      </c>
      <c r="E288" s="127">
        <f t="shared" si="18"/>
        <v>0.281099999999995</v>
      </c>
      <c r="F288" s="273">
        <f t="shared" si="17"/>
        <v>991.8842625264468</v>
      </c>
      <c r="G288" s="127">
        <f t="shared" si="19"/>
        <v>283.4</v>
      </c>
      <c r="H288" s="139">
        <v>16</v>
      </c>
      <c r="I288" s="150">
        <v>828.16</v>
      </c>
      <c r="J288" s="150">
        <v>544.76</v>
      </c>
    </row>
    <row r="289" spans="1:10" ht="23.25">
      <c r="A289" s="137"/>
      <c r="B289" s="139">
        <v>2</v>
      </c>
      <c r="C289" s="131">
        <v>87.4805</v>
      </c>
      <c r="D289" s="131">
        <v>87.8895</v>
      </c>
      <c r="E289" s="127">
        <f t="shared" si="18"/>
        <v>0.4089999999999918</v>
      </c>
      <c r="F289" s="273">
        <f t="shared" si="17"/>
        <v>1216.067552701192</v>
      </c>
      <c r="G289" s="127">
        <f t="shared" si="19"/>
        <v>336.3299999999999</v>
      </c>
      <c r="H289" s="139">
        <v>17</v>
      </c>
      <c r="I289" s="150">
        <v>708.68</v>
      </c>
      <c r="J289" s="150">
        <v>372.35</v>
      </c>
    </row>
    <row r="290" spans="1:10" ht="23.25">
      <c r="A290" s="137"/>
      <c r="B290" s="139">
        <v>3</v>
      </c>
      <c r="C290" s="131">
        <v>85.8942</v>
      </c>
      <c r="D290" s="131">
        <v>86.2297</v>
      </c>
      <c r="E290" s="127">
        <f t="shared" si="18"/>
        <v>0.33549999999999613</v>
      </c>
      <c r="F290" s="273">
        <f t="shared" si="17"/>
        <v>1003.9800101744507</v>
      </c>
      <c r="G290" s="127">
        <f t="shared" si="19"/>
        <v>334.16999999999996</v>
      </c>
      <c r="H290" s="139">
        <v>18</v>
      </c>
      <c r="I290" s="150">
        <v>690.04</v>
      </c>
      <c r="J290" s="150">
        <v>355.87</v>
      </c>
    </row>
    <row r="291" spans="1:10" ht="23.25">
      <c r="A291" s="137">
        <v>22076</v>
      </c>
      <c r="B291" s="139">
        <v>4</v>
      </c>
      <c r="C291" s="131">
        <v>85.0636</v>
      </c>
      <c r="D291" s="131">
        <v>85.3998</v>
      </c>
      <c r="E291" s="127">
        <f t="shared" si="18"/>
        <v>0.33620000000000516</v>
      </c>
      <c r="F291" s="273">
        <f t="shared" si="17"/>
        <v>954.8423743254904</v>
      </c>
      <c r="G291" s="127">
        <f t="shared" si="19"/>
        <v>352.1</v>
      </c>
      <c r="H291" s="139">
        <v>19</v>
      </c>
      <c r="I291" s="150">
        <v>657.83</v>
      </c>
      <c r="J291" s="150">
        <v>305.73</v>
      </c>
    </row>
    <row r="292" spans="1:10" ht="23.25">
      <c r="A292" s="137"/>
      <c r="B292" s="139">
        <v>5</v>
      </c>
      <c r="C292" s="131">
        <v>85.0127</v>
      </c>
      <c r="D292" s="131">
        <v>85.3698</v>
      </c>
      <c r="E292" s="127">
        <f t="shared" si="18"/>
        <v>0.35710000000000264</v>
      </c>
      <c r="F292" s="273">
        <f t="shared" si="17"/>
        <v>1213.8001359619393</v>
      </c>
      <c r="G292" s="127">
        <f t="shared" si="19"/>
        <v>294.20000000000005</v>
      </c>
      <c r="H292" s="139">
        <v>20</v>
      </c>
      <c r="I292" s="150">
        <v>831.62</v>
      </c>
      <c r="J292" s="150">
        <v>537.42</v>
      </c>
    </row>
    <row r="293" spans="1:10" ht="23.25">
      <c r="A293" s="137"/>
      <c r="B293" s="139">
        <v>6</v>
      </c>
      <c r="C293" s="131">
        <v>87.4324</v>
      </c>
      <c r="D293" s="131">
        <v>87.816</v>
      </c>
      <c r="E293" s="127">
        <f t="shared" si="18"/>
        <v>0.3836000000000013</v>
      </c>
      <c r="F293" s="273">
        <f t="shared" si="17"/>
        <v>1295.5957849229978</v>
      </c>
      <c r="G293" s="127">
        <f t="shared" si="19"/>
        <v>296.08000000000004</v>
      </c>
      <c r="H293" s="139">
        <v>21</v>
      </c>
      <c r="I293" s="150">
        <v>841.12</v>
      </c>
      <c r="J293" s="150">
        <v>545.04</v>
      </c>
    </row>
    <row r="294" spans="1:10" ht="23.25">
      <c r="A294" s="137">
        <v>22080</v>
      </c>
      <c r="B294" s="139">
        <v>7</v>
      </c>
      <c r="C294" s="131">
        <v>86.4615</v>
      </c>
      <c r="D294" s="131">
        <v>86.668</v>
      </c>
      <c r="E294" s="127">
        <f t="shared" si="18"/>
        <v>0.20650000000000546</v>
      </c>
      <c r="F294" s="273">
        <f t="shared" si="17"/>
        <v>643.0617837568681</v>
      </c>
      <c r="G294" s="127">
        <f t="shared" si="19"/>
        <v>321.12</v>
      </c>
      <c r="H294" s="139">
        <v>22</v>
      </c>
      <c r="I294" s="150">
        <v>812.14</v>
      </c>
      <c r="J294" s="150">
        <v>491.02</v>
      </c>
    </row>
    <row r="295" spans="1:10" ht="23.25">
      <c r="A295" s="137"/>
      <c r="B295" s="139">
        <v>8</v>
      </c>
      <c r="C295" s="131">
        <v>84.8321</v>
      </c>
      <c r="D295" s="131">
        <v>85.0384</v>
      </c>
      <c r="E295" s="127">
        <f t="shared" si="18"/>
        <v>0.20629999999999882</v>
      </c>
      <c r="F295" s="273">
        <f t="shared" si="17"/>
        <v>631.1763806027194</v>
      </c>
      <c r="G295" s="127">
        <f t="shared" si="19"/>
        <v>326.84999999999997</v>
      </c>
      <c r="H295" s="139">
        <v>23</v>
      </c>
      <c r="I295" s="150">
        <v>692.03</v>
      </c>
      <c r="J295" s="150">
        <v>365.18</v>
      </c>
    </row>
    <row r="296" spans="1:10" ht="23.25">
      <c r="A296" s="137"/>
      <c r="B296" s="139">
        <v>9</v>
      </c>
      <c r="C296" s="131">
        <v>87.716</v>
      </c>
      <c r="D296" s="131">
        <v>87.8828</v>
      </c>
      <c r="E296" s="127">
        <f t="shared" si="18"/>
        <v>0.16680000000000916</v>
      </c>
      <c r="F296" s="273">
        <f t="shared" si="17"/>
        <v>484.0394660476181</v>
      </c>
      <c r="G296" s="127">
        <f t="shared" si="19"/>
        <v>344.59999999999997</v>
      </c>
      <c r="H296" s="139">
        <v>24</v>
      </c>
      <c r="I296" s="150">
        <v>712.02</v>
      </c>
      <c r="J296" s="150">
        <v>367.42</v>
      </c>
    </row>
    <row r="297" spans="1:10" ht="23.25">
      <c r="A297" s="137">
        <v>22111</v>
      </c>
      <c r="B297" s="139">
        <v>13</v>
      </c>
      <c r="C297" s="131">
        <v>86.7474</v>
      </c>
      <c r="D297" s="131">
        <v>86.862</v>
      </c>
      <c r="E297" s="127">
        <f t="shared" si="18"/>
        <v>0.11459999999999582</v>
      </c>
      <c r="F297" s="273">
        <f t="shared" si="17"/>
        <v>384.1512469830914</v>
      </c>
      <c r="G297" s="127">
        <f t="shared" si="19"/>
        <v>298.31999999999994</v>
      </c>
      <c r="H297" s="139">
        <v>25</v>
      </c>
      <c r="I297" s="150">
        <v>817.55</v>
      </c>
      <c r="J297" s="150">
        <v>519.23</v>
      </c>
    </row>
    <row r="298" spans="1:10" ht="23.25">
      <c r="A298" s="137"/>
      <c r="B298" s="139">
        <v>14</v>
      </c>
      <c r="C298" s="131">
        <v>85.957</v>
      </c>
      <c r="D298" s="131">
        <v>86.0804</v>
      </c>
      <c r="E298" s="127">
        <f t="shared" si="18"/>
        <v>0.12340000000000373</v>
      </c>
      <c r="F298" s="273">
        <f t="shared" si="17"/>
        <v>347.15579812075543</v>
      </c>
      <c r="G298" s="127">
        <f t="shared" si="19"/>
        <v>355.46</v>
      </c>
      <c r="H298" s="139">
        <v>26</v>
      </c>
      <c r="I298" s="150">
        <v>725.8</v>
      </c>
      <c r="J298" s="150">
        <v>370.34</v>
      </c>
    </row>
    <row r="299" spans="1:10" ht="23.25">
      <c r="A299" s="137"/>
      <c r="B299" s="139">
        <v>15</v>
      </c>
      <c r="C299" s="131">
        <v>87.0325</v>
      </c>
      <c r="D299" s="131">
        <v>87.1516</v>
      </c>
      <c r="E299" s="127">
        <f t="shared" si="18"/>
        <v>0.11910000000000309</v>
      </c>
      <c r="F299" s="273">
        <f t="shared" si="17"/>
        <v>366.9357323310219</v>
      </c>
      <c r="G299" s="127">
        <f t="shared" si="19"/>
        <v>324.58</v>
      </c>
      <c r="H299" s="139">
        <v>27</v>
      </c>
      <c r="I299" s="150">
        <v>712.04</v>
      </c>
      <c r="J299" s="150">
        <v>387.46</v>
      </c>
    </row>
    <row r="300" spans="1:10" ht="23.25">
      <c r="A300" s="137">
        <v>22115</v>
      </c>
      <c r="B300" s="139">
        <v>16</v>
      </c>
      <c r="C300" s="131">
        <v>86.1815</v>
      </c>
      <c r="D300" s="131">
        <v>86.8073</v>
      </c>
      <c r="E300" s="127">
        <f t="shared" si="18"/>
        <v>0.6257999999999981</v>
      </c>
      <c r="F300" s="273">
        <f t="shared" si="17"/>
        <v>3307.785823775032</v>
      </c>
      <c r="G300" s="127">
        <f t="shared" si="19"/>
        <v>189.18999999999994</v>
      </c>
      <c r="H300" s="139">
        <v>28</v>
      </c>
      <c r="I300" s="150">
        <v>742.55</v>
      </c>
      <c r="J300" s="150">
        <v>553.36</v>
      </c>
    </row>
    <row r="301" spans="1:10" ht="23.25">
      <c r="A301" s="137"/>
      <c r="B301" s="139">
        <v>17</v>
      </c>
      <c r="C301" s="131">
        <v>87.2422</v>
      </c>
      <c r="D301" s="131">
        <v>88.0546</v>
      </c>
      <c r="E301" s="127">
        <f t="shared" si="18"/>
        <v>0.8123999999999967</v>
      </c>
      <c r="F301" s="273">
        <f t="shared" si="17"/>
        <v>2273.5922982200736</v>
      </c>
      <c r="G301" s="127">
        <f t="shared" si="19"/>
        <v>357.32</v>
      </c>
      <c r="H301" s="139">
        <v>29</v>
      </c>
      <c r="I301" s="150">
        <v>668.36</v>
      </c>
      <c r="J301" s="150">
        <v>311.04</v>
      </c>
    </row>
    <row r="302" spans="1:10" ht="23.25">
      <c r="A302" s="137"/>
      <c r="B302" s="139">
        <v>18</v>
      </c>
      <c r="C302" s="131">
        <v>85.166</v>
      </c>
      <c r="D302" s="131">
        <v>85.831</v>
      </c>
      <c r="E302" s="127">
        <f t="shared" si="18"/>
        <v>0.6650000000000063</v>
      </c>
      <c r="F302" s="273">
        <f t="shared" si="17"/>
        <v>2170.294703175504</v>
      </c>
      <c r="G302" s="127">
        <f t="shared" si="19"/>
        <v>306.4100000000001</v>
      </c>
      <c r="H302" s="139">
        <v>30</v>
      </c>
      <c r="I302" s="150">
        <v>855.83</v>
      </c>
      <c r="J302" s="150">
        <v>549.42</v>
      </c>
    </row>
    <row r="303" spans="1:10" ht="23.25">
      <c r="A303" s="137">
        <v>22115</v>
      </c>
      <c r="B303" s="139">
        <v>19</v>
      </c>
      <c r="C303" s="131">
        <v>89.0007</v>
      </c>
      <c r="D303" s="131">
        <v>89.6327</v>
      </c>
      <c r="E303" s="127">
        <f t="shared" si="18"/>
        <v>0.632000000000005</v>
      </c>
      <c r="F303" s="273">
        <f t="shared" si="17"/>
        <v>2174.062607499158</v>
      </c>
      <c r="G303" s="127">
        <f t="shared" si="19"/>
        <v>290.69999999999993</v>
      </c>
      <c r="H303" s="139">
        <v>31</v>
      </c>
      <c r="I303" s="150">
        <v>832.16</v>
      </c>
      <c r="J303" s="150">
        <v>541.46</v>
      </c>
    </row>
    <row r="304" spans="1:10" ht="23.25">
      <c r="A304" s="137"/>
      <c r="B304" s="139">
        <v>20</v>
      </c>
      <c r="C304" s="131">
        <v>84.639</v>
      </c>
      <c r="D304" s="131">
        <v>85.3431</v>
      </c>
      <c r="E304" s="127">
        <f t="shared" si="18"/>
        <v>0.704100000000011</v>
      </c>
      <c r="F304" s="273">
        <f t="shared" si="17"/>
        <v>2019.4458785063132</v>
      </c>
      <c r="G304" s="127">
        <f t="shared" si="19"/>
        <v>348.65999999999997</v>
      </c>
      <c r="H304" s="139">
        <v>32</v>
      </c>
      <c r="I304" s="150">
        <v>674.76</v>
      </c>
      <c r="J304" s="150">
        <v>326.1</v>
      </c>
    </row>
    <row r="305" spans="1:10" ht="23.25">
      <c r="A305" s="137"/>
      <c r="B305" s="139">
        <v>21</v>
      </c>
      <c r="C305" s="131">
        <v>86.374</v>
      </c>
      <c r="D305" s="131">
        <v>87.0002</v>
      </c>
      <c r="E305" s="127">
        <f t="shared" si="18"/>
        <v>0.6262000000000114</v>
      </c>
      <c r="F305" s="273">
        <f t="shared" si="17"/>
        <v>2162.890301188213</v>
      </c>
      <c r="G305" s="127">
        <f t="shared" si="19"/>
        <v>289.52</v>
      </c>
      <c r="H305" s="139">
        <v>33</v>
      </c>
      <c r="I305" s="150">
        <v>800.88</v>
      </c>
      <c r="J305" s="150">
        <v>511.36</v>
      </c>
    </row>
    <row r="306" spans="1:10" ht="23.25">
      <c r="A306" s="137">
        <v>22122</v>
      </c>
      <c r="B306" s="139">
        <v>22</v>
      </c>
      <c r="C306" s="131">
        <v>85.1417</v>
      </c>
      <c r="D306" s="131">
        <v>85.5632</v>
      </c>
      <c r="E306" s="127">
        <f t="shared" si="18"/>
        <v>0.42149999999999466</v>
      </c>
      <c r="F306" s="273">
        <f t="shared" si="17"/>
        <v>1191.856355153385</v>
      </c>
      <c r="G306" s="127">
        <f t="shared" si="19"/>
        <v>353.65000000000003</v>
      </c>
      <c r="H306" s="139">
        <v>34</v>
      </c>
      <c r="I306" s="150">
        <v>721.72</v>
      </c>
      <c r="J306" s="150">
        <v>368.07</v>
      </c>
    </row>
    <row r="307" spans="1:10" ht="23.25">
      <c r="A307" s="137"/>
      <c r="B307" s="139">
        <v>23</v>
      </c>
      <c r="C307" s="131">
        <v>87.6835</v>
      </c>
      <c r="D307" s="131">
        <v>88.0914</v>
      </c>
      <c r="E307" s="127">
        <f t="shared" si="18"/>
        <v>0.40789999999999793</v>
      </c>
      <c r="F307" s="273">
        <f t="shared" si="17"/>
        <v>1175.334966143201</v>
      </c>
      <c r="G307" s="127">
        <f t="shared" si="19"/>
        <v>347.05</v>
      </c>
      <c r="H307" s="139">
        <v>35</v>
      </c>
      <c r="I307" s="150">
        <v>741.12</v>
      </c>
      <c r="J307" s="150">
        <v>394.07</v>
      </c>
    </row>
    <row r="308" spans="1:10" ht="23.25">
      <c r="A308" s="137"/>
      <c r="B308" s="139">
        <v>24</v>
      </c>
      <c r="C308" s="131">
        <v>88.093</v>
      </c>
      <c r="D308" s="131">
        <v>88.4392</v>
      </c>
      <c r="E308" s="127">
        <f t="shared" si="18"/>
        <v>0.34619999999999607</v>
      </c>
      <c r="F308" s="273">
        <f t="shared" si="17"/>
        <v>1133.7437778359838</v>
      </c>
      <c r="G308" s="127">
        <f t="shared" si="19"/>
        <v>305.36</v>
      </c>
      <c r="H308" s="139">
        <v>36</v>
      </c>
      <c r="I308" s="150">
        <v>836.84</v>
      </c>
      <c r="J308" s="150">
        <v>531.48</v>
      </c>
    </row>
    <row r="309" spans="1:10" ht="23.25">
      <c r="A309" s="137">
        <v>22131</v>
      </c>
      <c r="B309" s="139">
        <v>10</v>
      </c>
      <c r="C309" s="131">
        <v>85.128</v>
      </c>
      <c r="D309" s="131">
        <v>85.1332</v>
      </c>
      <c r="E309" s="127">
        <f t="shared" si="18"/>
        <v>0.005200000000002092</v>
      </c>
      <c r="F309" s="273">
        <f t="shared" si="17"/>
        <v>14.992503748131966</v>
      </c>
      <c r="G309" s="127">
        <f t="shared" si="19"/>
        <v>346.84000000000003</v>
      </c>
      <c r="H309" s="139">
        <v>37</v>
      </c>
      <c r="I309" s="150">
        <v>794.95</v>
      </c>
      <c r="J309" s="150">
        <v>448.11</v>
      </c>
    </row>
    <row r="310" spans="1:10" ht="23.25">
      <c r="A310" s="137"/>
      <c r="B310" s="139">
        <v>11</v>
      </c>
      <c r="C310" s="131">
        <v>86.1326</v>
      </c>
      <c r="D310" s="131">
        <v>86.1373</v>
      </c>
      <c r="E310" s="127">
        <f t="shared" si="18"/>
        <v>0.004699999999999704</v>
      </c>
      <c r="F310" s="273">
        <f t="shared" si="17"/>
        <v>13.078442830508125</v>
      </c>
      <c r="G310" s="127">
        <f t="shared" si="19"/>
        <v>359.36999999999995</v>
      </c>
      <c r="H310" s="139">
        <v>38</v>
      </c>
      <c r="I310" s="150">
        <v>748.54</v>
      </c>
      <c r="J310" s="150">
        <v>389.17</v>
      </c>
    </row>
    <row r="311" spans="1:10" ht="23.25">
      <c r="A311" s="137"/>
      <c r="B311" s="139">
        <v>12</v>
      </c>
      <c r="C311" s="131">
        <v>84.8794</v>
      </c>
      <c r="D311" s="131">
        <v>84.8858</v>
      </c>
      <c r="E311" s="127">
        <f t="shared" si="18"/>
        <v>0.006399999999999295</v>
      </c>
      <c r="F311" s="273">
        <f t="shared" si="17"/>
        <v>16.596649551369993</v>
      </c>
      <c r="G311" s="127">
        <f t="shared" si="19"/>
        <v>385.61999999999995</v>
      </c>
      <c r="H311" s="139">
        <v>39</v>
      </c>
      <c r="I311" s="150">
        <v>694.17</v>
      </c>
      <c r="J311" s="150">
        <v>308.55</v>
      </c>
    </row>
    <row r="312" spans="1:10" ht="23.25">
      <c r="A312" s="137">
        <v>22138</v>
      </c>
      <c r="B312" s="139">
        <v>13</v>
      </c>
      <c r="C312" s="131">
        <v>86.773</v>
      </c>
      <c r="D312" s="131">
        <v>86.8158</v>
      </c>
      <c r="E312" s="127">
        <f t="shared" si="18"/>
        <v>0.04279999999999973</v>
      </c>
      <c r="F312" s="273">
        <f t="shared" si="17"/>
        <v>127.1954590032385</v>
      </c>
      <c r="G312" s="127">
        <f t="shared" si="19"/>
        <v>336.49</v>
      </c>
      <c r="H312" s="139">
        <v>40</v>
      </c>
      <c r="I312" s="150">
        <v>859.49</v>
      </c>
      <c r="J312" s="150">
        <v>523</v>
      </c>
    </row>
    <row r="313" spans="1:10" ht="23.25">
      <c r="A313" s="137"/>
      <c r="B313" s="139">
        <v>14</v>
      </c>
      <c r="C313" s="131">
        <v>85.939</v>
      </c>
      <c r="D313" s="131">
        <v>85.9904</v>
      </c>
      <c r="E313" s="127">
        <f t="shared" si="18"/>
        <v>0.051400000000001</v>
      </c>
      <c r="F313" s="273">
        <f t="shared" si="17"/>
        <v>144.21997755331373</v>
      </c>
      <c r="G313" s="127">
        <f t="shared" si="19"/>
        <v>356.4</v>
      </c>
      <c r="H313" s="139">
        <v>41</v>
      </c>
      <c r="I313" s="150">
        <v>761.91</v>
      </c>
      <c r="J313" s="150">
        <v>405.51</v>
      </c>
    </row>
    <row r="314" spans="1:10" ht="23.25">
      <c r="A314" s="137"/>
      <c r="B314" s="139">
        <v>15</v>
      </c>
      <c r="C314" s="131">
        <v>87.0276</v>
      </c>
      <c r="D314" s="131">
        <v>87.0686</v>
      </c>
      <c r="E314" s="127">
        <f t="shared" si="18"/>
        <v>0.04099999999999682</v>
      </c>
      <c r="F314" s="273">
        <f t="shared" si="17"/>
        <v>127.47170749905737</v>
      </c>
      <c r="G314" s="127">
        <f t="shared" si="19"/>
        <v>321.64</v>
      </c>
      <c r="H314" s="139">
        <v>42</v>
      </c>
      <c r="I314" s="150">
        <v>894.03</v>
      </c>
      <c r="J314" s="150">
        <v>572.39</v>
      </c>
    </row>
    <row r="315" spans="1:10" ht="23.25">
      <c r="A315" s="137">
        <v>22143</v>
      </c>
      <c r="B315" s="139">
        <v>16</v>
      </c>
      <c r="C315" s="131">
        <v>86.1879</v>
      </c>
      <c r="D315" s="131">
        <v>86.2376</v>
      </c>
      <c r="E315" s="127">
        <f t="shared" si="18"/>
        <v>0.04970000000000141</v>
      </c>
      <c r="F315" s="273">
        <f t="shared" si="17"/>
        <v>125.90565942139487</v>
      </c>
      <c r="G315" s="127">
        <f t="shared" si="19"/>
        <v>394.74</v>
      </c>
      <c r="H315" s="139">
        <v>43</v>
      </c>
      <c r="I315" s="150">
        <v>760.76</v>
      </c>
      <c r="J315" s="150">
        <v>366.02</v>
      </c>
    </row>
    <row r="316" spans="1:10" ht="23.25">
      <c r="A316" s="137"/>
      <c r="B316" s="139">
        <v>17</v>
      </c>
      <c r="C316" s="131">
        <v>87.2547</v>
      </c>
      <c r="D316" s="131">
        <v>87.3014</v>
      </c>
      <c r="E316" s="127">
        <f t="shared" si="18"/>
        <v>0.046700000000001296</v>
      </c>
      <c r="F316" s="273">
        <f t="shared" si="17"/>
        <v>135.99697137366056</v>
      </c>
      <c r="G316" s="127">
        <f t="shared" si="19"/>
        <v>343.39</v>
      </c>
      <c r="H316" s="139">
        <v>44</v>
      </c>
      <c r="I316" s="150">
        <v>764.02</v>
      </c>
      <c r="J316" s="150">
        <v>420.63</v>
      </c>
    </row>
    <row r="317" spans="1:10" ht="23.25">
      <c r="A317" s="137"/>
      <c r="B317" s="139">
        <v>18</v>
      </c>
      <c r="C317" s="131">
        <v>85.2089</v>
      </c>
      <c r="D317" s="131">
        <v>85.2482</v>
      </c>
      <c r="E317" s="127">
        <f t="shared" si="18"/>
        <v>0.039299999999997226</v>
      </c>
      <c r="F317" s="273">
        <f t="shared" si="17"/>
        <v>124.09220082095744</v>
      </c>
      <c r="G317" s="127">
        <f t="shared" si="19"/>
        <v>316.70000000000005</v>
      </c>
      <c r="H317" s="139">
        <v>45</v>
      </c>
      <c r="I317" s="150">
        <v>863.87</v>
      </c>
      <c r="J317" s="150">
        <v>547.17</v>
      </c>
    </row>
    <row r="318" spans="1:10" ht="23.25">
      <c r="A318" s="137">
        <v>22160</v>
      </c>
      <c r="B318" s="139">
        <v>22</v>
      </c>
      <c r="C318" s="131">
        <v>85.01302</v>
      </c>
      <c r="D318" s="131">
        <v>85.2703</v>
      </c>
      <c r="E318" s="127">
        <f t="shared" si="18"/>
        <v>0.2572800000000086</v>
      </c>
      <c r="F318" s="273">
        <f aca="true" t="shared" si="20" ref="F318:F344">((10^6)*E318/G318)</f>
        <v>812.7369219105653</v>
      </c>
      <c r="G318" s="127">
        <f t="shared" si="19"/>
        <v>316.56000000000006</v>
      </c>
      <c r="H318" s="139">
        <v>46</v>
      </c>
      <c r="I318" s="150">
        <v>871.36</v>
      </c>
      <c r="J318" s="151">
        <v>554.8</v>
      </c>
    </row>
    <row r="319" spans="1:10" ht="23.25">
      <c r="A319" s="137"/>
      <c r="B319" s="139">
        <v>23</v>
      </c>
      <c r="C319" s="131">
        <v>87.6906</v>
      </c>
      <c r="D319" s="131">
        <v>87.8481</v>
      </c>
      <c r="E319" s="127">
        <f t="shared" si="18"/>
        <v>0.15749999999999886</v>
      </c>
      <c r="F319" s="273">
        <f t="shared" si="20"/>
        <v>424.139602520598</v>
      </c>
      <c r="G319" s="127">
        <f t="shared" si="19"/>
        <v>371.34000000000003</v>
      </c>
      <c r="H319" s="139">
        <v>47</v>
      </c>
      <c r="I319" s="150">
        <v>738.58</v>
      </c>
      <c r="J319" s="150">
        <v>367.24</v>
      </c>
    </row>
    <row r="320" spans="1:10" ht="23.25">
      <c r="A320" s="137"/>
      <c r="B320" s="139">
        <v>24</v>
      </c>
      <c r="C320" s="131">
        <v>88.0501</v>
      </c>
      <c r="D320" s="131">
        <v>88.2094</v>
      </c>
      <c r="E320" s="127">
        <f t="shared" si="18"/>
        <v>0.15930000000000177</v>
      </c>
      <c r="F320" s="273">
        <f t="shared" si="20"/>
        <v>427.3527202489586</v>
      </c>
      <c r="G320" s="127">
        <f t="shared" si="19"/>
        <v>372.75999999999993</v>
      </c>
      <c r="H320" s="139">
        <v>48</v>
      </c>
      <c r="I320" s="150">
        <v>742.18</v>
      </c>
      <c r="J320" s="150">
        <v>369.42</v>
      </c>
    </row>
    <row r="321" spans="1:10" ht="23.25">
      <c r="A321" s="137">
        <v>22167</v>
      </c>
      <c r="B321" s="139">
        <v>25</v>
      </c>
      <c r="C321" s="131">
        <v>87.0528</v>
      </c>
      <c r="D321" s="131">
        <v>87.1832</v>
      </c>
      <c r="E321" s="127">
        <f t="shared" si="18"/>
        <v>0.13039999999999452</v>
      </c>
      <c r="F321" s="273">
        <f t="shared" si="20"/>
        <v>408.72617853558967</v>
      </c>
      <c r="G321" s="127">
        <f t="shared" si="19"/>
        <v>319.03999999999996</v>
      </c>
      <c r="H321" s="139">
        <v>49</v>
      </c>
      <c r="I321" s="150">
        <v>797.9</v>
      </c>
      <c r="J321" s="150">
        <v>478.86</v>
      </c>
    </row>
    <row r="322" spans="1:10" ht="23.25">
      <c r="A322" s="137"/>
      <c r="B322" s="139">
        <v>26</v>
      </c>
      <c r="C322" s="131">
        <v>85.7924</v>
      </c>
      <c r="D322" s="131">
        <v>85.9411</v>
      </c>
      <c r="E322" s="127">
        <f t="shared" si="18"/>
        <v>0.14870000000000516</v>
      </c>
      <c r="F322" s="273">
        <f t="shared" si="20"/>
        <v>390.8632110188339</v>
      </c>
      <c r="G322" s="127">
        <f t="shared" si="19"/>
        <v>380.43999999999994</v>
      </c>
      <c r="H322" s="139">
        <v>50</v>
      </c>
      <c r="I322" s="150">
        <v>651.04</v>
      </c>
      <c r="J322" s="150">
        <v>270.6</v>
      </c>
    </row>
    <row r="323" spans="1:10" ht="23.25">
      <c r="A323" s="137"/>
      <c r="B323" s="139">
        <v>27</v>
      </c>
      <c r="C323" s="131">
        <v>86.3045</v>
      </c>
      <c r="D323" s="131">
        <v>86.4491</v>
      </c>
      <c r="E323" s="127">
        <f t="shared" si="18"/>
        <v>0.14459999999999695</v>
      </c>
      <c r="F323" s="273">
        <f t="shared" si="20"/>
        <v>420.6423085873776</v>
      </c>
      <c r="G323" s="127">
        <f aca="true" t="shared" si="21" ref="G323:G386">I323-J323</f>
        <v>343.76000000000005</v>
      </c>
      <c r="H323" s="139">
        <v>51</v>
      </c>
      <c r="I323" s="150">
        <v>703.2</v>
      </c>
      <c r="J323" s="150">
        <v>359.44</v>
      </c>
    </row>
    <row r="324" spans="1:10" ht="23.25">
      <c r="A324" s="137">
        <v>22188</v>
      </c>
      <c r="B324" s="139">
        <v>28</v>
      </c>
      <c r="C324" s="131">
        <v>87.1962</v>
      </c>
      <c r="D324" s="131">
        <v>87.3362</v>
      </c>
      <c r="E324" s="127">
        <f t="shared" si="18"/>
        <v>0.14000000000000057</v>
      </c>
      <c r="F324" s="273">
        <f t="shared" si="20"/>
        <v>404.64766749523255</v>
      </c>
      <c r="G324" s="127">
        <f t="shared" si="21"/>
        <v>345.9800000000001</v>
      </c>
      <c r="H324" s="139">
        <v>52</v>
      </c>
      <c r="I324" s="150">
        <v>780.44</v>
      </c>
      <c r="J324" s="150">
        <v>434.46</v>
      </c>
    </row>
    <row r="325" spans="1:10" ht="23.25">
      <c r="A325" s="137"/>
      <c r="B325" s="139">
        <v>29</v>
      </c>
      <c r="C325" s="131">
        <v>85.2479</v>
      </c>
      <c r="D325" s="131">
        <v>85.4076</v>
      </c>
      <c r="E325" s="127">
        <f t="shared" si="18"/>
        <v>0.15970000000000084</v>
      </c>
      <c r="F325" s="273">
        <f t="shared" si="20"/>
        <v>416.8950844493195</v>
      </c>
      <c r="G325" s="127">
        <f t="shared" si="21"/>
        <v>383.07000000000005</v>
      </c>
      <c r="H325" s="139">
        <v>53</v>
      </c>
      <c r="I325" s="150">
        <v>709.34</v>
      </c>
      <c r="J325" s="150">
        <v>326.27</v>
      </c>
    </row>
    <row r="326" spans="1:10" ht="23.25">
      <c r="A326" s="137"/>
      <c r="B326" s="139">
        <v>23</v>
      </c>
      <c r="C326" s="131">
        <v>84.9837</v>
      </c>
      <c r="D326" s="131">
        <v>85.1335</v>
      </c>
      <c r="E326" s="127">
        <f t="shared" si="18"/>
        <v>0.14979999999999905</v>
      </c>
      <c r="F326" s="273">
        <f t="shared" si="20"/>
        <v>465.3185475103254</v>
      </c>
      <c r="G326" s="127">
        <f t="shared" si="21"/>
        <v>321.92999999999995</v>
      </c>
      <c r="H326" s="139">
        <v>54</v>
      </c>
      <c r="I326" s="150">
        <v>847.8</v>
      </c>
      <c r="J326" s="150">
        <v>525.87</v>
      </c>
    </row>
    <row r="327" spans="1:10" ht="23.25">
      <c r="A327" s="137">
        <v>22193</v>
      </c>
      <c r="B327" s="139">
        <v>10</v>
      </c>
      <c r="C327" s="131">
        <v>85.1173</v>
      </c>
      <c r="D327" s="131">
        <v>85.3511</v>
      </c>
      <c r="E327" s="127">
        <f t="shared" si="18"/>
        <v>0.23380000000000223</v>
      </c>
      <c r="F327" s="273">
        <f t="shared" si="20"/>
        <v>658.5544476367593</v>
      </c>
      <c r="G327" s="127">
        <f t="shared" si="21"/>
        <v>355.0199999999999</v>
      </c>
      <c r="H327" s="139">
        <v>55</v>
      </c>
      <c r="I327" s="150">
        <v>734.56</v>
      </c>
      <c r="J327" s="150">
        <v>379.54</v>
      </c>
    </row>
    <row r="328" spans="1:10" ht="23.25">
      <c r="A328" s="137"/>
      <c r="B328" s="139">
        <v>11</v>
      </c>
      <c r="C328" s="131">
        <v>86.0913</v>
      </c>
      <c r="D328" s="131">
        <v>86.3353</v>
      </c>
      <c r="E328" s="127">
        <f t="shared" si="18"/>
        <v>0.24399999999999977</v>
      </c>
      <c r="F328" s="273">
        <f t="shared" si="20"/>
        <v>636.7432150313145</v>
      </c>
      <c r="G328" s="127">
        <f t="shared" si="21"/>
        <v>383.20000000000005</v>
      </c>
      <c r="H328" s="139">
        <v>56</v>
      </c>
      <c r="I328" s="150">
        <v>708.34</v>
      </c>
      <c r="J328" s="150">
        <v>325.14</v>
      </c>
    </row>
    <row r="329" spans="1:10" ht="23.25">
      <c r="A329" s="137"/>
      <c r="B329" s="139">
        <v>12</v>
      </c>
      <c r="C329" s="131">
        <v>84.8746</v>
      </c>
      <c r="D329" s="131">
        <v>85.0936</v>
      </c>
      <c r="E329" s="127">
        <f t="shared" si="18"/>
        <v>0.2189999999999941</v>
      </c>
      <c r="F329" s="273">
        <f t="shared" si="20"/>
        <v>589.454418216548</v>
      </c>
      <c r="G329" s="127">
        <f t="shared" si="21"/>
        <v>371.53000000000003</v>
      </c>
      <c r="H329" s="139">
        <v>57</v>
      </c>
      <c r="I329" s="150">
        <v>731.61</v>
      </c>
      <c r="J329" s="150">
        <v>360.08</v>
      </c>
    </row>
    <row r="330" spans="1:10" ht="23.25">
      <c r="A330" s="137">
        <v>22200</v>
      </c>
      <c r="B330" s="139">
        <v>13</v>
      </c>
      <c r="C330" s="131">
        <v>86.7954</v>
      </c>
      <c r="D330" s="131">
        <v>86.933</v>
      </c>
      <c r="E330" s="127">
        <f t="shared" si="18"/>
        <v>0.13760000000000616</v>
      </c>
      <c r="F330" s="273">
        <f t="shared" si="20"/>
        <v>443.2846879933191</v>
      </c>
      <c r="G330" s="127">
        <f t="shared" si="21"/>
        <v>310.40999999999997</v>
      </c>
      <c r="H330" s="139">
        <v>58</v>
      </c>
      <c r="I330" s="150">
        <v>864.06</v>
      </c>
      <c r="J330" s="150">
        <v>553.65</v>
      </c>
    </row>
    <row r="331" spans="1:10" ht="23.25">
      <c r="A331" s="137"/>
      <c r="B331" s="139">
        <v>14</v>
      </c>
      <c r="C331" s="131">
        <v>85.9812</v>
      </c>
      <c r="D331" s="131">
        <v>86.1241</v>
      </c>
      <c r="E331" s="127">
        <f t="shared" si="18"/>
        <v>0.14289999999999736</v>
      </c>
      <c r="F331" s="273">
        <f t="shared" si="20"/>
        <v>380.7011935208796</v>
      </c>
      <c r="G331" s="127">
        <f t="shared" si="21"/>
        <v>375.35999999999996</v>
      </c>
      <c r="H331" s="139">
        <v>59</v>
      </c>
      <c r="I331" s="150">
        <v>773.29</v>
      </c>
      <c r="J331" s="150">
        <v>397.93</v>
      </c>
    </row>
    <row r="332" spans="1:10" ht="23.25">
      <c r="A332" s="137"/>
      <c r="B332" s="139">
        <v>15</v>
      </c>
      <c r="C332" s="131">
        <v>87.0706</v>
      </c>
      <c r="D332" s="131">
        <v>87.2285</v>
      </c>
      <c r="E332" s="127">
        <f t="shared" si="18"/>
        <v>0.15789999999999793</v>
      </c>
      <c r="F332" s="273">
        <f t="shared" si="20"/>
        <v>405.1626808991017</v>
      </c>
      <c r="G332" s="127">
        <f t="shared" si="21"/>
        <v>389.72</v>
      </c>
      <c r="H332" s="139">
        <v>60</v>
      </c>
      <c r="I332" s="150">
        <v>756.32</v>
      </c>
      <c r="J332" s="150">
        <v>366.6</v>
      </c>
    </row>
    <row r="333" spans="1:10" ht="23.25">
      <c r="A333" s="137">
        <v>22205</v>
      </c>
      <c r="B333" s="139">
        <v>16</v>
      </c>
      <c r="C333" s="131">
        <v>86.235</v>
      </c>
      <c r="D333" s="131">
        <v>86.3704</v>
      </c>
      <c r="E333" s="127">
        <f t="shared" si="18"/>
        <v>0.13540000000000418</v>
      </c>
      <c r="F333" s="273">
        <f t="shared" si="20"/>
        <v>384.3860894251361</v>
      </c>
      <c r="G333" s="127">
        <f t="shared" si="21"/>
        <v>352.25</v>
      </c>
      <c r="H333" s="139">
        <v>61</v>
      </c>
      <c r="I333" s="150">
        <v>881.39</v>
      </c>
      <c r="J333" s="150">
        <v>529.14</v>
      </c>
    </row>
    <row r="334" spans="1:10" ht="23.25">
      <c r="A334" s="137"/>
      <c r="B334" s="139">
        <v>17</v>
      </c>
      <c r="C334" s="131">
        <v>87.2646</v>
      </c>
      <c r="D334" s="131">
        <v>87.4161</v>
      </c>
      <c r="E334" s="127">
        <f t="shared" si="18"/>
        <v>0.15149999999999864</v>
      </c>
      <c r="F334" s="273">
        <f t="shared" si="20"/>
        <v>431.87001140250464</v>
      </c>
      <c r="G334" s="127">
        <f t="shared" si="21"/>
        <v>350.8</v>
      </c>
      <c r="H334" s="139">
        <v>62</v>
      </c>
      <c r="I334" s="150">
        <v>761.6</v>
      </c>
      <c r="J334" s="150">
        <v>410.8</v>
      </c>
    </row>
    <row r="335" spans="1:10" ht="23.25">
      <c r="A335" s="137"/>
      <c r="B335" s="139">
        <v>18</v>
      </c>
      <c r="C335" s="131">
        <v>85.188</v>
      </c>
      <c r="D335" s="131">
        <v>85.3391</v>
      </c>
      <c r="E335" s="127">
        <f t="shared" si="18"/>
        <v>0.15109999999999957</v>
      </c>
      <c r="F335" s="273">
        <f t="shared" si="20"/>
        <v>428.2272920504451</v>
      </c>
      <c r="G335" s="127">
        <f t="shared" si="21"/>
        <v>352.85</v>
      </c>
      <c r="H335" s="139">
        <v>63</v>
      </c>
      <c r="I335" s="150">
        <v>853.37</v>
      </c>
      <c r="J335" s="150">
        <v>500.52</v>
      </c>
    </row>
    <row r="336" spans="1:10" ht="23.25">
      <c r="A336" s="137">
        <v>22222</v>
      </c>
      <c r="B336" s="139">
        <v>16</v>
      </c>
      <c r="C336" s="131">
        <v>86.203</v>
      </c>
      <c r="D336" s="131">
        <v>86.2192</v>
      </c>
      <c r="E336" s="127">
        <f t="shared" si="18"/>
        <v>0.016199999999997772</v>
      </c>
      <c r="F336" s="273">
        <f t="shared" si="20"/>
        <v>46.97422217066655</v>
      </c>
      <c r="G336" s="127">
        <f t="shared" si="21"/>
        <v>344.86999999999995</v>
      </c>
      <c r="H336" s="139">
        <v>64</v>
      </c>
      <c r="I336" s="150">
        <v>827.79</v>
      </c>
      <c r="J336" s="150">
        <v>482.92</v>
      </c>
    </row>
    <row r="337" spans="1:10" ht="23.25">
      <c r="A337" s="137"/>
      <c r="B337" s="139">
        <v>17</v>
      </c>
      <c r="C337" s="131">
        <v>87.2755</v>
      </c>
      <c r="D337" s="131">
        <v>87.2951</v>
      </c>
      <c r="E337" s="127">
        <f t="shared" si="18"/>
        <v>0.019600000000011164</v>
      </c>
      <c r="F337" s="273">
        <f t="shared" si="20"/>
        <v>58.29516388082554</v>
      </c>
      <c r="G337" s="127">
        <f t="shared" si="21"/>
        <v>336.22</v>
      </c>
      <c r="H337" s="139">
        <v>65</v>
      </c>
      <c r="I337" s="150">
        <v>848.08</v>
      </c>
      <c r="J337" s="150">
        <v>511.86</v>
      </c>
    </row>
    <row r="338" spans="1:10" ht="23.25">
      <c r="A338" s="137"/>
      <c r="B338" s="139">
        <v>18</v>
      </c>
      <c r="C338" s="131">
        <v>85.2181</v>
      </c>
      <c r="D338" s="131">
        <v>85.2345</v>
      </c>
      <c r="E338" s="127">
        <f t="shared" si="18"/>
        <v>0.0163999999999902</v>
      </c>
      <c r="F338" s="273">
        <f t="shared" si="20"/>
        <v>47.18066743380379</v>
      </c>
      <c r="G338" s="127">
        <f t="shared" si="21"/>
        <v>347.6</v>
      </c>
      <c r="H338" s="139">
        <v>66</v>
      </c>
      <c r="I338" s="150">
        <v>706.2</v>
      </c>
      <c r="J338" s="150">
        <v>358.6</v>
      </c>
    </row>
    <row r="339" spans="1:10" ht="23.25">
      <c r="A339" s="137">
        <v>22243</v>
      </c>
      <c r="B339" s="139">
        <v>19</v>
      </c>
      <c r="C339" s="131">
        <v>88.9841</v>
      </c>
      <c r="D339" s="131">
        <v>88.9994</v>
      </c>
      <c r="E339" s="127">
        <f t="shared" si="18"/>
        <v>0.015299999999996317</v>
      </c>
      <c r="F339" s="273">
        <f t="shared" si="20"/>
        <v>45.17271922053828</v>
      </c>
      <c r="G339" s="127">
        <f t="shared" si="21"/>
        <v>338.7</v>
      </c>
      <c r="H339" s="139">
        <v>67</v>
      </c>
      <c r="I339" s="150">
        <v>822.76</v>
      </c>
      <c r="J339" s="150">
        <v>484.06</v>
      </c>
    </row>
    <row r="340" spans="1:10" ht="23.25">
      <c r="A340" s="137"/>
      <c r="B340" s="139">
        <v>20</v>
      </c>
      <c r="C340" s="131">
        <v>84.7032</v>
      </c>
      <c r="D340" s="131">
        <v>84.7208</v>
      </c>
      <c r="E340" s="127">
        <f t="shared" si="18"/>
        <v>0.017600000000001614</v>
      </c>
      <c r="F340" s="273">
        <f t="shared" si="20"/>
        <v>49.124961621128236</v>
      </c>
      <c r="G340" s="127">
        <f t="shared" si="21"/>
        <v>358.27000000000004</v>
      </c>
      <c r="H340" s="139">
        <v>68</v>
      </c>
      <c r="I340" s="150">
        <v>744.23</v>
      </c>
      <c r="J340" s="150">
        <v>385.96</v>
      </c>
    </row>
    <row r="341" spans="1:10" ht="23.25">
      <c r="A341" s="137"/>
      <c r="B341" s="139">
        <v>21</v>
      </c>
      <c r="C341" s="131">
        <v>86.3771</v>
      </c>
      <c r="D341" s="131">
        <v>86.3951</v>
      </c>
      <c r="E341" s="127">
        <f t="shared" si="18"/>
        <v>0.018000000000000682</v>
      </c>
      <c r="F341" s="273">
        <f t="shared" si="20"/>
        <v>46.14911291149801</v>
      </c>
      <c r="G341" s="127">
        <f t="shared" si="21"/>
        <v>390.04</v>
      </c>
      <c r="H341" s="139">
        <v>69</v>
      </c>
      <c r="I341" s="150">
        <v>696.99</v>
      </c>
      <c r="J341" s="150">
        <v>306.95</v>
      </c>
    </row>
    <row r="342" spans="1:10" ht="23.25">
      <c r="A342" s="137">
        <v>22247</v>
      </c>
      <c r="B342" s="139">
        <v>22</v>
      </c>
      <c r="C342" s="131">
        <v>85.202</v>
      </c>
      <c r="D342" s="131">
        <v>85.2213</v>
      </c>
      <c r="E342" s="127">
        <f t="shared" si="18"/>
        <v>0.019300000000001205</v>
      </c>
      <c r="F342" s="273">
        <f t="shared" si="20"/>
        <v>59.624949797649606</v>
      </c>
      <c r="G342" s="127">
        <f t="shared" si="21"/>
        <v>323.69000000000005</v>
      </c>
      <c r="H342" s="139">
        <v>70</v>
      </c>
      <c r="I342" s="150">
        <v>856.73</v>
      </c>
      <c r="J342" s="150">
        <v>533.04</v>
      </c>
    </row>
    <row r="343" spans="1:10" ht="23.25">
      <c r="A343" s="137"/>
      <c r="B343" s="139">
        <v>23</v>
      </c>
      <c r="C343" s="131">
        <v>87.7095</v>
      </c>
      <c r="D343" s="131">
        <v>87.7306</v>
      </c>
      <c r="E343" s="127">
        <f t="shared" si="18"/>
        <v>0.021099999999989905</v>
      </c>
      <c r="F343" s="273">
        <f t="shared" si="20"/>
        <v>54.08453592389691</v>
      </c>
      <c r="G343" s="127">
        <f t="shared" si="21"/>
        <v>390.13000000000005</v>
      </c>
      <c r="H343" s="139">
        <v>71</v>
      </c>
      <c r="I343" s="150">
        <v>757.59</v>
      </c>
      <c r="J343" s="150">
        <v>367.46</v>
      </c>
    </row>
    <row r="344" spans="1:10" ht="23.25">
      <c r="A344" s="137"/>
      <c r="B344" s="139">
        <v>24</v>
      </c>
      <c r="C344" s="131">
        <v>88.074</v>
      </c>
      <c r="D344" s="131">
        <v>88.0899</v>
      </c>
      <c r="E344" s="127">
        <f t="shared" si="18"/>
        <v>0.015900000000002024</v>
      </c>
      <c r="F344" s="273">
        <f t="shared" si="20"/>
        <v>47.86561502800296</v>
      </c>
      <c r="G344" s="127">
        <f t="shared" si="21"/>
        <v>332.17999999999995</v>
      </c>
      <c r="H344" s="139">
        <v>73</v>
      </c>
      <c r="I344" s="150">
        <v>855.25</v>
      </c>
      <c r="J344" s="150">
        <v>523.07</v>
      </c>
    </row>
    <row r="345" spans="1:10" ht="23.25">
      <c r="A345" s="137">
        <v>22257</v>
      </c>
      <c r="B345" s="139">
        <v>19</v>
      </c>
      <c r="C345" s="131">
        <v>89.0408</v>
      </c>
      <c r="D345" s="131">
        <v>89.0597</v>
      </c>
      <c r="E345" s="127">
        <f t="shared" si="18"/>
        <v>0.018900000000002137</v>
      </c>
      <c r="F345" s="273">
        <f aca="true" t="shared" si="22" ref="F345:F365">((10^6)*E345/G345)</f>
        <v>51.917371717399575</v>
      </c>
      <c r="G345" s="127">
        <f t="shared" si="21"/>
        <v>364.03999999999996</v>
      </c>
      <c r="H345" s="139">
        <v>74</v>
      </c>
      <c r="I345" s="150">
        <v>752.28</v>
      </c>
      <c r="J345" s="150">
        <v>388.24</v>
      </c>
    </row>
    <row r="346" spans="1:10" ht="23.25">
      <c r="A346" s="137"/>
      <c r="B346" s="139">
        <v>20</v>
      </c>
      <c r="C346" s="131">
        <v>84.61</v>
      </c>
      <c r="D346" s="131">
        <v>84.6304</v>
      </c>
      <c r="E346" s="127">
        <f t="shared" si="18"/>
        <v>0.02039999999999509</v>
      </c>
      <c r="F346" s="273">
        <f t="shared" si="22"/>
        <v>61.268620855343244</v>
      </c>
      <c r="G346" s="127">
        <f t="shared" si="21"/>
        <v>332.96000000000004</v>
      </c>
      <c r="H346" s="139">
        <v>75</v>
      </c>
      <c r="I346" s="150">
        <v>837.32</v>
      </c>
      <c r="J346" s="150">
        <v>504.36</v>
      </c>
    </row>
    <row r="347" spans="1:10" ht="23.25">
      <c r="A347" s="137"/>
      <c r="B347" s="139">
        <v>21</v>
      </c>
      <c r="C347" s="131">
        <v>86.4298</v>
      </c>
      <c r="D347" s="131">
        <v>86.4448</v>
      </c>
      <c r="E347" s="127">
        <f t="shared" si="18"/>
        <v>0.015000000000000568</v>
      </c>
      <c r="F347" s="273">
        <f t="shared" si="22"/>
        <v>42.711922321252224</v>
      </c>
      <c r="G347" s="127">
        <f t="shared" si="21"/>
        <v>351.19</v>
      </c>
      <c r="H347" s="139">
        <v>76</v>
      </c>
      <c r="I347" s="150">
        <v>835.87</v>
      </c>
      <c r="J347" s="150">
        <v>484.68</v>
      </c>
    </row>
    <row r="348" spans="1:10" ht="23.25">
      <c r="A348" s="137">
        <v>22269</v>
      </c>
      <c r="B348" s="139">
        <v>22</v>
      </c>
      <c r="C348" s="131">
        <v>85.2096</v>
      </c>
      <c r="D348" s="131">
        <v>85.2304</v>
      </c>
      <c r="E348" s="127">
        <f t="shared" si="18"/>
        <v>0.020800000000008367</v>
      </c>
      <c r="F348" s="273">
        <f t="shared" si="22"/>
        <v>51.865150608438974</v>
      </c>
      <c r="G348" s="127">
        <f t="shared" si="21"/>
        <v>401.04</v>
      </c>
      <c r="H348" s="139">
        <v>77</v>
      </c>
      <c r="I348" s="150">
        <v>748.73</v>
      </c>
      <c r="J348" s="150">
        <v>347.69</v>
      </c>
    </row>
    <row r="349" spans="1:10" ht="23.25">
      <c r="A349" s="137"/>
      <c r="B349" s="139">
        <v>23</v>
      </c>
      <c r="C349" s="131">
        <v>87.6835</v>
      </c>
      <c r="D349" s="131">
        <v>87.6993</v>
      </c>
      <c r="E349" s="127">
        <f t="shared" si="18"/>
        <v>0.015799999999998704</v>
      </c>
      <c r="F349" s="273">
        <f t="shared" si="22"/>
        <v>56.72434838801862</v>
      </c>
      <c r="G349" s="127">
        <f t="shared" si="21"/>
        <v>278.53999999999996</v>
      </c>
      <c r="H349" s="139">
        <v>78</v>
      </c>
      <c r="I349" s="150">
        <v>874.38</v>
      </c>
      <c r="J349" s="150">
        <v>595.84</v>
      </c>
    </row>
    <row r="350" spans="1:10" ht="23.25">
      <c r="A350" s="137"/>
      <c r="B350" s="139">
        <v>24</v>
      </c>
      <c r="C350" s="131">
        <v>88.0564</v>
      </c>
      <c r="D350" s="131">
        <v>88.0737</v>
      </c>
      <c r="E350" s="127">
        <f t="shared" si="18"/>
        <v>0.017300000000005866</v>
      </c>
      <c r="F350" s="273">
        <f t="shared" si="22"/>
        <v>47.471393683302324</v>
      </c>
      <c r="G350" s="127">
        <f t="shared" si="21"/>
        <v>364.42999999999995</v>
      </c>
      <c r="H350" s="139">
        <v>79</v>
      </c>
      <c r="I350" s="150">
        <v>728.3</v>
      </c>
      <c r="J350" s="150">
        <v>363.87</v>
      </c>
    </row>
    <row r="351" spans="1:10" ht="23.25">
      <c r="A351" s="137">
        <v>22275</v>
      </c>
      <c r="B351" s="139">
        <v>25</v>
      </c>
      <c r="C351" s="131">
        <v>87.0811</v>
      </c>
      <c r="D351" s="131">
        <v>87.1049</v>
      </c>
      <c r="E351" s="127">
        <f t="shared" si="18"/>
        <v>0.02379999999999427</v>
      </c>
      <c r="F351" s="273">
        <f t="shared" si="22"/>
        <v>70.62733693392566</v>
      </c>
      <c r="G351" s="127">
        <f t="shared" si="21"/>
        <v>336.98</v>
      </c>
      <c r="H351" s="139">
        <v>80</v>
      </c>
      <c r="I351" s="150">
        <v>758.24</v>
      </c>
      <c r="J351" s="150">
        <v>421.26</v>
      </c>
    </row>
    <row r="352" spans="1:10" ht="23.25">
      <c r="A352" s="137"/>
      <c r="B352" s="139">
        <v>26</v>
      </c>
      <c r="C352" s="131">
        <v>85.846</v>
      </c>
      <c r="D352" s="131">
        <v>85.8643</v>
      </c>
      <c r="E352" s="127">
        <f t="shared" si="18"/>
        <v>0.01829999999999643</v>
      </c>
      <c r="F352" s="273">
        <f t="shared" si="22"/>
        <v>57.52365385218757</v>
      </c>
      <c r="G352" s="127">
        <f t="shared" si="21"/>
        <v>318.13</v>
      </c>
      <c r="H352" s="139">
        <v>81</v>
      </c>
      <c r="I352" s="150">
        <v>832.89</v>
      </c>
      <c r="J352" s="150">
        <v>514.76</v>
      </c>
    </row>
    <row r="353" spans="1:10" ht="23.25">
      <c r="A353" s="137"/>
      <c r="B353" s="139">
        <v>27</v>
      </c>
      <c r="C353" s="131">
        <v>86.3033</v>
      </c>
      <c r="D353" s="131">
        <v>86.3193</v>
      </c>
      <c r="E353" s="127">
        <f t="shared" si="18"/>
        <v>0.016000000000005343</v>
      </c>
      <c r="F353" s="273">
        <f t="shared" si="22"/>
        <v>50.54493760860951</v>
      </c>
      <c r="G353" s="127">
        <f t="shared" si="21"/>
        <v>316.55000000000007</v>
      </c>
      <c r="H353" s="139">
        <v>82</v>
      </c>
      <c r="I353" s="150">
        <v>862.84</v>
      </c>
      <c r="J353" s="150">
        <v>546.29</v>
      </c>
    </row>
    <row r="354" spans="1:10" ht="23.25">
      <c r="A354" s="137">
        <v>22292</v>
      </c>
      <c r="B354" s="139">
        <v>19</v>
      </c>
      <c r="C354" s="131">
        <v>88.9717</v>
      </c>
      <c r="D354" s="131">
        <v>88.9745</v>
      </c>
      <c r="E354" s="127">
        <f t="shared" si="18"/>
        <v>0.0028000000000076852</v>
      </c>
      <c r="F354" s="273">
        <f t="shared" si="22"/>
        <v>6.926920983641792</v>
      </c>
      <c r="G354" s="127">
        <f t="shared" si="21"/>
        <v>404.22</v>
      </c>
      <c r="H354" s="139">
        <v>83</v>
      </c>
      <c r="I354" s="150">
        <v>801.74</v>
      </c>
      <c r="J354" s="150">
        <v>397.52</v>
      </c>
    </row>
    <row r="355" spans="1:10" ht="23.25">
      <c r="A355" s="137"/>
      <c r="B355" s="139">
        <v>20</v>
      </c>
      <c r="C355" s="131">
        <v>84.6224</v>
      </c>
      <c r="D355" s="131">
        <v>84.631</v>
      </c>
      <c r="E355" s="127">
        <f t="shared" si="18"/>
        <v>0.008600000000001273</v>
      </c>
      <c r="F355" s="273">
        <f t="shared" si="22"/>
        <v>24.69277592741838</v>
      </c>
      <c r="G355" s="127">
        <f t="shared" si="21"/>
        <v>348.28</v>
      </c>
      <c r="H355" s="139">
        <v>84</v>
      </c>
      <c r="I355" s="150">
        <v>906</v>
      </c>
      <c r="J355" s="150">
        <v>557.72</v>
      </c>
    </row>
    <row r="356" spans="1:10" ht="23.25">
      <c r="A356" s="137"/>
      <c r="B356" s="139">
        <v>21</v>
      </c>
      <c r="C356" s="131">
        <v>86.3689</v>
      </c>
      <c r="D356" s="131">
        <v>86.3762</v>
      </c>
      <c r="E356" s="127">
        <f t="shared" si="18"/>
        <v>0.00730000000000075</v>
      </c>
      <c r="F356" s="273">
        <f t="shared" si="22"/>
        <v>21.037463976947407</v>
      </c>
      <c r="G356" s="127">
        <f t="shared" si="21"/>
        <v>347</v>
      </c>
      <c r="H356" s="139">
        <v>85</v>
      </c>
      <c r="I356" s="150">
        <v>894.91</v>
      </c>
      <c r="J356" s="150">
        <v>547.91</v>
      </c>
    </row>
    <row r="357" spans="1:10" ht="23.25">
      <c r="A357" s="137">
        <v>22305</v>
      </c>
      <c r="B357" s="139">
        <v>22</v>
      </c>
      <c r="C357" s="131">
        <v>85.145</v>
      </c>
      <c r="D357" s="131">
        <v>85.1533</v>
      </c>
      <c r="E357" s="127">
        <f t="shared" si="18"/>
        <v>0.008300000000005525</v>
      </c>
      <c r="F357" s="273">
        <f t="shared" si="22"/>
        <v>22.647275505485897</v>
      </c>
      <c r="G357" s="127">
        <f t="shared" si="21"/>
        <v>366.49</v>
      </c>
      <c r="H357" s="139">
        <v>86</v>
      </c>
      <c r="I357" s="150">
        <v>845.51</v>
      </c>
      <c r="J357" s="150">
        <v>479.02</v>
      </c>
    </row>
    <row r="358" spans="1:10" ht="23.25">
      <c r="A358" s="137"/>
      <c r="B358" s="139">
        <v>23</v>
      </c>
      <c r="C358" s="131">
        <v>87.6964</v>
      </c>
      <c r="D358" s="131">
        <v>87.6975</v>
      </c>
      <c r="E358" s="127">
        <f t="shared" si="18"/>
        <v>0.0011000000000080945</v>
      </c>
      <c r="F358" s="273">
        <f t="shared" si="22"/>
        <v>3.559870550188008</v>
      </c>
      <c r="G358" s="127">
        <f t="shared" si="21"/>
        <v>309</v>
      </c>
      <c r="H358" s="139">
        <v>87</v>
      </c>
      <c r="I358" s="150">
        <v>887.15</v>
      </c>
      <c r="J358" s="150">
        <v>578.15</v>
      </c>
    </row>
    <row r="359" spans="1:10" ht="23.25">
      <c r="A359" s="137"/>
      <c r="B359" s="139">
        <v>24</v>
      </c>
      <c r="C359" s="131">
        <v>88.067</v>
      </c>
      <c r="D359" s="131">
        <v>88.0685</v>
      </c>
      <c r="E359" s="127">
        <f t="shared" si="18"/>
        <v>0.0015000000000071623</v>
      </c>
      <c r="F359" s="273">
        <f t="shared" si="22"/>
        <v>3.9588281868755932</v>
      </c>
      <c r="G359" s="127">
        <f t="shared" si="21"/>
        <v>378.9</v>
      </c>
      <c r="H359" s="139">
        <v>88</v>
      </c>
      <c r="I359" s="150">
        <v>738.41</v>
      </c>
      <c r="J359" s="150">
        <v>359.51</v>
      </c>
    </row>
    <row r="360" spans="1:10" ht="23.25">
      <c r="A360" s="137">
        <v>22322</v>
      </c>
      <c r="B360" s="139">
        <v>19</v>
      </c>
      <c r="C360" s="131">
        <v>88.9881</v>
      </c>
      <c r="D360" s="131">
        <v>88.9966</v>
      </c>
      <c r="E360" s="127">
        <f t="shared" si="18"/>
        <v>0.008499999999997954</v>
      </c>
      <c r="F360" s="273">
        <f t="shared" si="22"/>
        <v>24.17519908986904</v>
      </c>
      <c r="G360" s="127">
        <f t="shared" si="21"/>
        <v>351.59999999999997</v>
      </c>
      <c r="H360" s="139">
        <v>89</v>
      </c>
      <c r="I360" s="150">
        <v>765.92</v>
      </c>
      <c r="J360" s="150">
        <v>414.32</v>
      </c>
    </row>
    <row r="361" spans="1:10" ht="23.25">
      <c r="A361" s="137"/>
      <c r="B361" s="139">
        <v>20</v>
      </c>
      <c r="C361" s="131">
        <v>84.6285</v>
      </c>
      <c r="D361" s="131">
        <v>84.6352</v>
      </c>
      <c r="E361" s="127">
        <f t="shared" si="18"/>
        <v>0.006699999999995043</v>
      </c>
      <c r="F361" s="273">
        <f t="shared" si="22"/>
        <v>19.621624787661936</v>
      </c>
      <c r="G361" s="127">
        <f t="shared" si="21"/>
        <v>341.4599999999999</v>
      </c>
      <c r="H361" s="139">
        <v>90</v>
      </c>
      <c r="I361" s="150">
        <v>872.03</v>
      </c>
      <c r="J361" s="150">
        <v>530.57</v>
      </c>
    </row>
    <row r="362" spans="1:10" ht="23.25">
      <c r="A362" s="137"/>
      <c r="B362" s="139">
        <v>21</v>
      </c>
      <c r="C362" s="131">
        <v>86.3623</v>
      </c>
      <c r="D362" s="131">
        <v>86.3712</v>
      </c>
      <c r="E362" s="127">
        <f t="shared" si="18"/>
        <v>0.008899999999997021</v>
      </c>
      <c r="F362" s="273">
        <f t="shared" si="22"/>
        <v>23.591782637500387</v>
      </c>
      <c r="G362" s="127">
        <f t="shared" si="21"/>
        <v>377.25</v>
      </c>
      <c r="H362" s="139">
        <v>91</v>
      </c>
      <c r="I362" s="150">
        <v>814.62</v>
      </c>
      <c r="J362" s="150">
        <v>437.37</v>
      </c>
    </row>
    <row r="363" spans="1:10" ht="23.25">
      <c r="A363" s="137">
        <v>22326</v>
      </c>
      <c r="B363" s="139">
        <v>22</v>
      </c>
      <c r="C363" s="131">
        <v>85.1288</v>
      </c>
      <c r="D363" s="131">
        <v>85.1326</v>
      </c>
      <c r="E363" s="127">
        <f t="shared" si="18"/>
        <v>0.0037999999999982492</v>
      </c>
      <c r="F363" s="273">
        <f t="shared" si="22"/>
        <v>11.044264248548984</v>
      </c>
      <c r="G363" s="127">
        <f t="shared" si="21"/>
        <v>344.07000000000005</v>
      </c>
      <c r="H363" s="139">
        <v>92</v>
      </c>
      <c r="I363" s="150">
        <v>890.37</v>
      </c>
      <c r="J363" s="150">
        <v>546.3</v>
      </c>
    </row>
    <row r="364" spans="1:10" ht="23.25">
      <c r="A364" s="137"/>
      <c r="B364" s="139">
        <v>23</v>
      </c>
      <c r="C364" s="131">
        <v>87.708</v>
      </c>
      <c r="D364" s="131">
        <v>87.7159</v>
      </c>
      <c r="E364" s="127">
        <f t="shared" si="18"/>
        <v>0.007900000000006457</v>
      </c>
      <c r="F364" s="273">
        <f t="shared" si="22"/>
        <v>21.90610875414263</v>
      </c>
      <c r="G364" s="127">
        <f t="shared" si="21"/>
        <v>360.63000000000005</v>
      </c>
      <c r="H364" s="139">
        <v>93</v>
      </c>
      <c r="I364" s="150">
        <v>863.45</v>
      </c>
      <c r="J364" s="150">
        <v>502.82</v>
      </c>
    </row>
    <row r="365" spans="1:10" ht="23.25">
      <c r="A365" s="137"/>
      <c r="B365" s="139">
        <v>24</v>
      </c>
      <c r="C365" s="131">
        <v>88.068</v>
      </c>
      <c r="D365" s="131">
        <v>88.0736</v>
      </c>
      <c r="E365" s="127">
        <f t="shared" si="18"/>
        <v>0.00560000000000116</v>
      </c>
      <c r="F365" s="273">
        <f t="shared" si="22"/>
        <v>15.796451440019068</v>
      </c>
      <c r="G365" s="127">
        <f t="shared" si="21"/>
        <v>354.51</v>
      </c>
      <c r="H365" s="139">
        <v>94</v>
      </c>
      <c r="I365" s="150">
        <v>887.51</v>
      </c>
      <c r="J365" s="150">
        <v>533</v>
      </c>
    </row>
    <row r="366" spans="1:10" ht="23.25">
      <c r="A366" s="137">
        <v>22350</v>
      </c>
      <c r="B366" s="139">
        <v>10</v>
      </c>
      <c r="C366" s="131">
        <v>85.0481</v>
      </c>
      <c r="D366" s="131">
        <v>85.4635</v>
      </c>
      <c r="E366" s="127">
        <f t="shared" si="18"/>
        <v>0.4153999999999911</v>
      </c>
      <c r="F366" s="273">
        <f aca="true" t="shared" si="23" ref="F366:F374">((10^6)*E366/G366)</f>
        <v>1272.009063906639</v>
      </c>
      <c r="G366" s="127">
        <f t="shared" si="21"/>
        <v>326.57</v>
      </c>
      <c r="H366" s="139">
        <v>95</v>
      </c>
      <c r="I366" s="150">
        <v>765.38</v>
      </c>
      <c r="J366" s="150">
        <v>438.81</v>
      </c>
    </row>
    <row r="367" spans="1:10" ht="23.25">
      <c r="A367" s="137"/>
      <c r="B367" s="139">
        <v>11</v>
      </c>
      <c r="C367" s="131">
        <v>86.0591</v>
      </c>
      <c r="D367" s="131">
        <v>86.4635</v>
      </c>
      <c r="E367" s="127">
        <f t="shared" si="18"/>
        <v>0.40439999999999543</v>
      </c>
      <c r="F367" s="273">
        <f t="shared" si="23"/>
        <v>1393.5697301767646</v>
      </c>
      <c r="G367" s="127">
        <f t="shared" si="21"/>
        <v>290.19000000000005</v>
      </c>
      <c r="H367" s="139">
        <v>96</v>
      </c>
      <c r="I367" s="150">
        <v>862.44</v>
      </c>
      <c r="J367" s="150">
        <v>572.25</v>
      </c>
    </row>
    <row r="368" spans="1:10" ht="23.25">
      <c r="A368" s="137"/>
      <c r="B368" s="139">
        <v>12</v>
      </c>
      <c r="C368" s="131">
        <v>84.7916</v>
      </c>
      <c r="D368" s="131">
        <v>85.2314</v>
      </c>
      <c r="E368" s="127">
        <f t="shared" si="18"/>
        <v>0.4397999999999911</v>
      </c>
      <c r="F368" s="273">
        <f t="shared" si="23"/>
        <v>1178.9620416040937</v>
      </c>
      <c r="G368" s="127">
        <f t="shared" si="21"/>
        <v>373.04</v>
      </c>
      <c r="H368" s="139">
        <v>97</v>
      </c>
      <c r="I368" s="150">
        <v>743.12</v>
      </c>
      <c r="J368" s="150">
        <v>370.08</v>
      </c>
    </row>
    <row r="369" spans="1:10" ht="23.25">
      <c r="A369" s="137">
        <v>22362</v>
      </c>
      <c r="B369" s="139">
        <v>13</v>
      </c>
      <c r="C369" s="131">
        <v>86.6728</v>
      </c>
      <c r="D369" s="131">
        <v>86.6808</v>
      </c>
      <c r="E369" s="127">
        <f t="shared" si="18"/>
        <v>0.008000000000009777</v>
      </c>
      <c r="F369" s="273">
        <f t="shared" si="23"/>
        <v>26.643575567873768</v>
      </c>
      <c r="G369" s="127">
        <f t="shared" si="21"/>
        <v>300.26</v>
      </c>
      <c r="H369" s="139">
        <v>98</v>
      </c>
      <c r="I369" s="150">
        <v>801.36</v>
      </c>
      <c r="J369" s="150">
        <v>501.1</v>
      </c>
    </row>
    <row r="370" spans="1:10" ht="23.25">
      <c r="A370" s="137"/>
      <c r="B370" s="139">
        <v>14</v>
      </c>
      <c r="C370" s="131">
        <v>85.88</v>
      </c>
      <c r="D370" s="131">
        <v>85.8844</v>
      </c>
      <c r="E370" s="127">
        <f t="shared" si="18"/>
        <v>0.004400000000003956</v>
      </c>
      <c r="F370" s="273">
        <f t="shared" si="23"/>
        <v>16.203277481141438</v>
      </c>
      <c r="G370" s="127">
        <f t="shared" si="21"/>
        <v>271.54999999999995</v>
      </c>
      <c r="H370" s="139">
        <v>99</v>
      </c>
      <c r="I370" s="150">
        <v>822.78</v>
      </c>
      <c r="J370" s="150">
        <v>551.23</v>
      </c>
    </row>
    <row r="371" spans="1:10" ht="23.25">
      <c r="A371" s="137"/>
      <c r="B371" s="139">
        <v>15</v>
      </c>
      <c r="C371" s="131">
        <v>86.955</v>
      </c>
      <c r="D371" s="131">
        <v>86.959</v>
      </c>
      <c r="E371" s="127">
        <f t="shared" si="18"/>
        <v>0.0040000000000048885</v>
      </c>
      <c r="F371" s="273">
        <f t="shared" si="23"/>
        <v>13.36496374755217</v>
      </c>
      <c r="G371" s="127">
        <f t="shared" si="21"/>
        <v>299.28999999999996</v>
      </c>
      <c r="H371" s="139">
        <v>100</v>
      </c>
      <c r="I371" s="150">
        <v>784.78</v>
      </c>
      <c r="J371" s="150">
        <v>485.49</v>
      </c>
    </row>
    <row r="372" spans="1:10" ht="23.25">
      <c r="A372" s="137">
        <v>22367</v>
      </c>
      <c r="B372" s="139">
        <v>16</v>
      </c>
      <c r="C372" s="131">
        <v>86.11</v>
      </c>
      <c r="D372" s="131">
        <v>86.1202</v>
      </c>
      <c r="E372" s="127">
        <f t="shared" si="18"/>
        <v>0.010199999999997544</v>
      </c>
      <c r="F372" s="273">
        <f t="shared" si="23"/>
        <v>28.82984737138933</v>
      </c>
      <c r="G372" s="127">
        <f t="shared" si="21"/>
        <v>353.79999999999995</v>
      </c>
      <c r="H372" s="139">
        <v>101</v>
      </c>
      <c r="I372" s="150">
        <v>859.65</v>
      </c>
      <c r="J372" s="150">
        <v>505.85</v>
      </c>
    </row>
    <row r="373" spans="1:10" ht="23.25">
      <c r="A373" s="137"/>
      <c r="B373" s="139">
        <v>17</v>
      </c>
      <c r="C373" s="131">
        <v>87.1861</v>
      </c>
      <c r="D373" s="131">
        <v>87.1971</v>
      </c>
      <c r="E373" s="127">
        <f t="shared" si="18"/>
        <v>0.01100000000000989</v>
      </c>
      <c r="F373" s="273">
        <f t="shared" si="23"/>
        <v>30.79421068841827</v>
      </c>
      <c r="G373" s="127">
        <f t="shared" si="21"/>
        <v>357.21000000000004</v>
      </c>
      <c r="H373" s="139">
        <v>102</v>
      </c>
      <c r="I373" s="150">
        <v>900.24</v>
      </c>
      <c r="J373" s="150">
        <v>543.03</v>
      </c>
    </row>
    <row r="374" spans="1:10" ht="24" thickBot="1">
      <c r="A374" s="251"/>
      <c r="B374" s="252">
        <v>18</v>
      </c>
      <c r="C374" s="253">
        <v>85.1281</v>
      </c>
      <c r="D374" s="253">
        <v>85.1368</v>
      </c>
      <c r="E374" s="254">
        <f t="shared" si="18"/>
        <v>0.008699999999990382</v>
      </c>
      <c r="F374" s="277">
        <f t="shared" si="23"/>
        <v>25.46018553741589</v>
      </c>
      <c r="G374" s="127">
        <f t="shared" si="21"/>
        <v>341.7099999999999</v>
      </c>
      <c r="H374" s="252">
        <v>103</v>
      </c>
      <c r="I374" s="255">
        <v>707.81</v>
      </c>
      <c r="J374" s="255">
        <v>366.1</v>
      </c>
    </row>
    <row r="375" spans="1:10" ht="23.25">
      <c r="A375" s="196">
        <v>22374</v>
      </c>
      <c r="B375" s="197">
        <v>25</v>
      </c>
      <c r="C375" s="198">
        <v>87.04</v>
      </c>
      <c r="D375" s="198">
        <v>87.046</v>
      </c>
      <c r="E375" s="240">
        <f t="shared" si="18"/>
        <v>0.006000000000000227</v>
      </c>
      <c r="F375" s="278">
        <f aca="true" t="shared" si="24" ref="F375:F438">((10^6)*E375/G375)</f>
        <v>21.35611318740071</v>
      </c>
      <c r="G375" s="127">
        <f t="shared" si="21"/>
        <v>280.94999999999993</v>
      </c>
      <c r="H375" s="197">
        <v>1</v>
      </c>
      <c r="I375" s="201">
        <v>702.8</v>
      </c>
      <c r="J375" s="201">
        <v>421.85</v>
      </c>
    </row>
    <row r="376" spans="1:10" ht="23.25">
      <c r="A376" s="137"/>
      <c r="B376" s="139">
        <v>26</v>
      </c>
      <c r="C376" s="131">
        <v>85.787</v>
      </c>
      <c r="D376" s="131">
        <v>85.7945</v>
      </c>
      <c r="E376" s="127">
        <f t="shared" si="18"/>
        <v>0.007499999999993179</v>
      </c>
      <c r="F376" s="276">
        <f t="shared" si="24"/>
        <v>27.92048246591162</v>
      </c>
      <c r="G376" s="127">
        <f t="shared" si="21"/>
        <v>268.62</v>
      </c>
      <c r="H376" s="139">
        <v>2</v>
      </c>
      <c r="I376" s="150">
        <v>826.64</v>
      </c>
      <c r="J376" s="150">
        <v>558.02</v>
      </c>
    </row>
    <row r="377" spans="1:10" ht="23.25">
      <c r="A377" s="137"/>
      <c r="B377" s="139">
        <v>27</v>
      </c>
      <c r="C377" s="131">
        <v>86.301</v>
      </c>
      <c r="D377" s="131">
        <v>86.3028</v>
      </c>
      <c r="E377" s="127">
        <f t="shared" si="18"/>
        <v>0.0018000000000029104</v>
      </c>
      <c r="F377" s="276">
        <f t="shared" si="24"/>
        <v>7.010164738882699</v>
      </c>
      <c r="G377" s="127">
        <f t="shared" si="21"/>
        <v>256.77</v>
      </c>
      <c r="H377" s="139">
        <v>3</v>
      </c>
      <c r="I377" s="150">
        <v>774.01</v>
      </c>
      <c r="J377" s="150">
        <v>517.24</v>
      </c>
    </row>
    <row r="378" spans="1:10" ht="23.25">
      <c r="A378" s="137">
        <v>22392</v>
      </c>
      <c r="B378" s="139">
        <v>28</v>
      </c>
      <c r="C378" s="131">
        <v>87.1887</v>
      </c>
      <c r="D378" s="131">
        <v>87.2235</v>
      </c>
      <c r="E378" s="127">
        <f t="shared" si="18"/>
        <v>0.03480000000000416</v>
      </c>
      <c r="F378" s="276">
        <f t="shared" si="24"/>
        <v>104.2509211827212</v>
      </c>
      <c r="G378" s="127">
        <f t="shared" si="21"/>
        <v>333.81</v>
      </c>
      <c r="H378" s="139">
        <v>4</v>
      </c>
      <c r="I378" s="150">
        <v>703.49</v>
      </c>
      <c r="J378" s="150">
        <v>369.68</v>
      </c>
    </row>
    <row r="379" spans="1:10" ht="23.25">
      <c r="A379" s="137"/>
      <c r="B379" s="139">
        <v>29</v>
      </c>
      <c r="C379" s="131">
        <v>85.2435</v>
      </c>
      <c r="D379" s="131">
        <v>85.2782</v>
      </c>
      <c r="E379" s="127">
        <f t="shared" si="18"/>
        <v>0.03470000000000084</v>
      </c>
      <c r="F379" s="276">
        <f t="shared" si="24"/>
        <v>107.35389660613448</v>
      </c>
      <c r="G379" s="127">
        <f t="shared" si="21"/>
        <v>323.22999999999996</v>
      </c>
      <c r="H379" s="139">
        <v>5</v>
      </c>
      <c r="I379" s="150">
        <v>690.66</v>
      </c>
      <c r="J379" s="150">
        <v>367.43</v>
      </c>
    </row>
    <row r="380" spans="1:10" ht="23.25">
      <c r="A380" s="137"/>
      <c r="B380" s="139">
        <v>30</v>
      </c>
      <c r="C380" s="131">
        <v>84.9651</v>
      </c>
      <c r="D380" s="131">
        <v>85.0017</v>
      </c>
      <c r="E380" s="127">
        <f t="shared" si="18"/>
        <v>0.03659999999999286</v>
      </c>
      <c r="F380" s="276">
        <f t="shared" si="24"/>
        <v>125.80778220814265</v>
      </c>
      <c r="G380" s="127">
        <f t="shared" si="21"/>
        <v>290.92</v>
      </c>
      <c r="H380" s="139">
        <v>6</v>
      </c>
      <c r="I380" s="150">
        <v>676.61</v>
      </c>
      <c r="J380" s="150">
        <v>385.69</v>
      </c>
    </row>
    <row r="381" spans="1:10" ht="23.25">
      <c r="A381" s="137">
        <v>22409</v>
      </c>
      <c r="B381" s="139">
        <v>10</v>
      </c>
      <c r="C381" s="131">
        <v>85.0707</v>
      </c>
      <c r="D381" s="131">
        <v>85.0832</v>
      </c>
      <c r="E381" s="127">
        <f t="shared" si="18"/>
        <v>0.012500000000002842</v>
      </c>
      <c r="F381" s="276">
        <f t="shared" si="24"/>
        <v>40.73784382741117</v>
      </c>
      <c r="G381" s="127">
        <f t="shared" si="21"/>
        <v>306.84</v>
      </c>
      <c r="H381" s="139">
        <v>7</v>
      </c>
      <c r="I381" s="150">
        <v>693.9</v>
      </c>
      <c r="J381" s="150">
        <v>387.06</v>
      </c>
    </row>
    <row r="382" spans="1:10" ht="23.25">
      <c r="A382" s="137"/>
      <c r="B382" s="139">
        <v>11</v>
      </c>
      <c r="C382" s="131">
        <v>86.1457</v>
      </c>
      <c r="D382" s="131">
        <v>86.1593</v>
      </c>
      <c r="E382" s="127">
        <f t="shared" si="18"/>
        <v>0.013599999999996726</v>
      </c>
      <c r="F382" s="276">
        <f t="shared" si="24"/>
        <v>43.47409135951387</v>
      </c>
      <c r="G382" s="127">
        <f t="shared" si="21"/>
        <v>312.83000000000004</v>
      </c>
      <c r="H382" s="139">
        <v>8</v>
      </c>
      <c r="I382" s="150">
        <v>682.22</v>
      </c>
      <c r="J382" s="150">
        <v>369.39</v>
      </c>
    </row>
    <row r="383" spans="1:10" ht="23.25">
      <c r="A383" s="137"/>
      <c r="B383" s="139">
        <v>12</v>
      </c>
      <c r="C383" s="131">
        <v>84.8608</v>
      </c>
      <c r="D383" s="131">
        <v>84.8748</v>
      </c>
      <c r="E383" s="127">
        <f t="shared" si="18"/>
        <v>0.013999999999995794</v>
      </c>
      <c r="F383" s="276">
        <f t="shared" si="24"/>
        <v>50.79641522439604</v>
      </c>
      <c r="G383" s="127">
        <f t="shared" si="21"/>
        <v>275.61</v>
      </c>
      <c r="H383" s="139">
        <v>9</v>
      </c>
      <c r="I383" s="150">
        <v>890.96</v>
      </c>
      <c r="J383" s="150">
        <v>615.35</v>
      </c>
    </row>
    <row r="384" spans="1:10" ht="23.25">
      <c r="A384" s="137">
        <v>22424</v>
      </c>
      <c r="B384" s="139">
        <v>13</v>
      </c>
      <c r="C384" s="131">
        <v>86.7869</v>
      </c>
      <c r="D384" s="131">
        <v>86.8059</v>
      </c>
      <c r="E384" s="127">
        <f t="shared" si="18"/>
        <v>0.018999999999991246</v>
      </c>
      <c r="F384" s="276">
        <f t="shared" si="24"/>
        <v>61.30614352088039</v>
      </c>
      <c r="G384" s="127">
        <f t="shared" si="21"/>
        <v>309.91999999999996</v>
      </c>
      <c r="H384" s="139">
        <v>10</v>
      </c>
      <c r="I384" s="150">
        <v>690.89</v>
      </c>
      <c r="J384" s="150">
        <v>380.97</v>
      </c>
    </row>
    <row r="385" spans="1:10" ht="23.25">
      <c r="A385" s="137"/>
      <c r="B385" s="139">
        <v>14</v>
      </c>
      <c r="C385" s="131">
        <v>85.943</v>
      </c>
      <c r="D385" s="131">
        <v>85.9638</v>
      </c>
      <c r="E385" s="127">
        <f t="shared" si="18"/>
        <v>0.020800000000008367</v>
      </c>
      <c r="F385" s="276">
        <f t="shared" si="24"/>
        <v>77.54249925443024</v>
      </c>
      <c r="G385" s="127">
        <f t="shared" si="21"/>
        <v>268.24</v>
      </c>
      <c r="H385" s="139">
        <v>11</v>
      </c>
      <c r="I385" s="150">
        <v>840.77</v>
      </c>
      <c r="J385" s="150">
        <v>572.53</v>
      </c>
    </row>
    <row r="386" spans="1:10" ht="23.25">
      <c r="A386" s="137"/>
      <c r="B386" s="139">
        <v>15</v>
      </c>
      <c r="C386" s="131">
        <v>87.005</v>
      </c>
      <c r="D386" s="131">
        <v>87.0216</v>
      </c>
      <c r="E386" s="127">
        <f t="shared" si="18"/>
        <v>0.01660000000001105</v>
      </c>
      <c r="F386" s="276">
        <f t="shared" si="24"/>
        <v>50.70405326983431</v>
      </c>
      <c r="G386" s="127">
        <f t="shared" si="21"/>
        <v>327.38999999999993</v>
      </c>
      <c r="H386" s="139">
        <v>12</v>
      </c>
      <c r="I386" s="150">
        <v>694.56</v>
      </c>
      <c r="J386" s="150">
        <v>367.17</v>
      </c>
    </row>
    <row r="387" spans="1:10" ht="23.25">
      <c r="A387" s="137">
        <v>22442</v>
      </c>
      <c r="B387" s="139">
        <v>13</v>
      </c>
      <c r="C387" s="131">
        <v>86.7281</v>
      </c>
      <c r="D387" s="131">
        <v>86.7332</v>
      </c>
      <c r="E387" s="127">
        <f t="shared" si="18"/>
        <v>0.005099999999998772</v>
      </c>
      <c r="F387" s="276">
        <f t="shared" si="24"/>
        <v>18.37308163411907</v>
      </c>
      <c r="G387" s="127">
        <f aca="true" t="shared" si="25" ref="G387:G450">I387-J387</f>
        <v>277.58000000000004</v>
      </c>
      <c r="H387" s="139">
        <v>13</v>
      </c>
      <c r="I387" s="150">
        <v>820.72</v>
      </c>
      <c r="J387" s="150">
        <v>543.14</v>
      </c>
    </row>
    <row r="388" spans="1:10" ht="23.25">
      <c r="A388" s="137"/>
      <c r="B388" s="139">
        <v>14</v>
      </c>
      <c r="C388" s="131">
        <v>85.9371</v>
      </c>
      <c r="D388" s="131">
        <v>85.9427</v>
      </c>
      <c r="E388" s="127">
        <f t="shared" si="18"/>
        <v>0.00560000000000116</v>
      </c>
      <c r="F388" s="276">
        <f t="shared" si="24"/>
        <v>19.875776397519644</v>
      </c>
      <c r="G388" s="127">
        <f t="shared" si="25"/>
        <v>281.75</v>
      </c>
      <c r="H388" s="139">
        <v>14</v>
      </c>
      <c r="I388" s="150">
        <v>807.74</v>
      </c>
      <c r="J388" s="150">
        <v>525.99</v>
      </c>
    </row>
    <row r="389" spans="1:10" ht="23.25">
      <c r="A389" s="137"/>
      <c r="B389" s="139">
        <v>15</v>
      </c>
      <c r="C389" s="131">
        <v>86.9956</v>
      </c>
      <c r="D389" s="131">
        <v>87.0005</v>
      </c>
      <c r="E389" s="127">
        <f t="shared" si="18"/>
        <v>0.004900000000006344</v>
      </c>
      <c r="F389" s="276">
        <f t="shared" si="24"/>
        <v>16.400575693698645</v>
      </c>
      <c r="G389" s="127">
        <f t="shared" si="25"/>
        <v>298.77</v>
      </c>
      <c r="H389" s="139">
        <v>15</v>
      </c>
      <c r="I389" s="150">
        <v>776.52</v>
      </c>
      <c r="J389" s="150">
        <v>477.75</v>
      </c>
    </row>
    <row r="390" spans="1:10" ht="23.25">
      <c r="A390" s="137">
        <v>22447</v>
      </c>
      <c r="B390" s="139">
        <v>16</v>
      </c>
      <c r="C390" s="131">
        <v>86.1642</v>
      </c>
      <c r="D390" s="131">
        <v>86.1675</v>
      </c>
      <c r="E390" s="127">
        <f t="shared" si="18"/>
        <v>0.0033000000000100727</v>
      </c>
      <c r="F390" s="276">
        <f t="shared" si="24"/>
        <v>11.200108607147953</v>
      </c>
      <c r="G390" s="127">
        <f t="shared" si="25"/>
        <v>294.64</v>
      </c>
      <c r="H390" s="139">
        <v>16</v>
      </c>
      <c r="I390" s="150">
        <v>785.87</v>
      </c>
      <c r="J390" s="150">
        <v>491.23</v>
      </c>
    </row>
    <row r="391" spans="1:10" ht="23.25">
      <c r="A391" s="137"/>
      <c r="B391" s="139">
        <v>17</v>
      </c>
      <c r="C391" s="131">
        <v>87.2298</v>
      </c>
      <c r="D391" s="131">
        <v>87.2378</v>
      </c>
      <c r="E391" s="127">
        <f t="shared" si="18"/>
        <v>0.007999999999995566</v>
      </c>
      <c r="F391" s="276">
        <f t="shared" si="24"/>
        <v>24.57832805922015</v>
      </c>
      <c r="G391" s="127">
        <f t="shared" si="25"/>
        <v>325.48999999999995</v>
      </c>
      <c r="H391" s="139">
        <v>17</v>
      </c>
      <c r="I391" s="150">
        <v>695.79</v>
      </c>
      <c r="J391" s="150">
        <v>370.3</v>
      </c>
    </row>
    <row r="392" spans="1:10" ht="23.25">
      <c r="A392" s="137"/>
      <c r="B392" s="139">
        <v>18</v>
      </c>
      <c r="C392" s="131">
        <v>85.1545</v>
      </c>
      <c r="D392" s="131">
        <v>85.1557</v>
      </c>
      <c r="E392" s="127">
        <f t="shared" si="18"/>
        <v>0.0011999999999972033</v>
      </c>
      <c r="F392" s="276">
        <f t="shared" si="24"/>
        <v>4.491858506446579</v>
      </c>
      <c r="G392" s="127">
        <f t="shared" si="25"/>
        <v>267.15</v>
      </c>
      <c r="H392" s="139">
        <v>18</v>
      </c>
      <c r="I392" s="150">
        <v>838.8</v>
      </c>
      <c r="J392" s="150">
        <v>571.65</v>
      </c>
    </row>
    <row r="393" spans="1:10" ht="23.25">
      <c r="A393" s="137">
        <v>22452</v>
      </c>
      <c r="B393" s="139">
        <v>19</v>
      </c>
      <c r="C393" s="131">
        <v>88.9968</v>
      </c>
      <c r="D393" s="131">
        <v>89.0626</v>
      </c>
      <c r="E393" s="127">
        <f t="shared" si="18"/>
        <v>0.06580000000001007</v>
      </c>
      <c r="F393" s="276">
        <f t="shared" si="24"/>
        <v>227.76835473713203</v>
      </c>
      <c r="G393" s="127">
        <f t="shared" si="25"/>
        <v>288.89</v>
      </c>
      <c r="H393" s="139">
        <v>19</v>
      </c>
      <c r="I393" s="150">
        <v>843.8</v>
      </c>
      <c r="J393" s="150">
        <v>554.91</v>
      </c>
    </row>
    <row r="394" spans="1:10" ht="23.25">
      <c r="A394" s="137"/>
      <c r="B394" s="139">
        <v>20</v>
      </c>
      <c r="C394" s="131">
        <v>84.6829</v>
      </c>
      <c r="D394" s="131">
        <v>84.7433</v>
      </c>
      <c r="E394" s="127">
        <f t="shared" si="18"/>
        <v>0.06040000000000134</v>
      </c>
      <c r="F394" s="276">
        <f t="shared" si="24"/>
        <v>211.5290327099577</v>
      </c>
      <c r="G394" s="127">
        <f t="shared" si="25"/>
        <v>285.5400000000001</v>
      </c>
      <c r="H394" s="139">
        <v>20</v>
      </c>
      <c r="I394" s="150">
        <v>832.7</v>
      </c>
      <c r="J394" s="150">
        <v>547.16</v>
      </c>
    </row>
    <row r="395" spans="1:10" ht="23.25">
      <c r="A395" s="137"/>
      <c r="B395" s="139">
        <v>21</v>
      </c>
      <c r="C395" s="131">
        <v>86.3934</v>
      </c>
      <c r="D395" s="131">
        <v>86.456</v>
      </c>
      <c r="E395" s="127">
        <f t="shared" si="18"/>
        <v>0.06260000000000332</v>
      </c>
      <c r="F395" s="276">
        <f t="shared" si="24"/>
        <v>192.75179357700318</v>
      </c>
      <c r="G395" s="127">
        <f t="shared" si="25"/>
        <v>324.77</v>
      </c>
      <c r="H395" s="139">
        <v>21</v>
      </c>
      <c r="I395" s="150">
        <v>692.14</v>
      </c>
      <c r="J395" s="150">
        <v>367.37</v>
      </c>
    </row>
    <row r="396" spans="1:10" ht="23.25">
      <c r="A396" s="137">
        <v>22461</v>
      </c>
      <c r="B396" s="139">
        <v>22</v>
      </c>
      <c r="C396" s="131">
        <v>85.1818</v>
      </c>
      <c r="D396" s="131">
        <v>85.2279</v>
      </c>
      <c r="E396" s="127">
        <f t="shared" si="18"/>
        <v>0.0461000000000098</v>
      </c>
      <c r="F396" s="276">
        <f t="shared" si="24"/>
        <v>173.4843638279826</v>
      </c>
      <c r="G396" s="127">
        <f t="shared" si="25"/>
        <v>265.7299999999999</v>
      </c>
      <c r="H396" s="139">
        <v>22</v>
      </c>
      <c r="I396" s="150">
        <v>823.18</v>
      </c>
      <c r="J396" s="150">
        <v>557.45</v>
      </c>
    </row>
    <row r="397" spans="1:10" ht="23.25">
      <c r="A397" s="137"/>
      <c r="B397" s="139">
        <v>23</v>
      </c>
      <c r="C397" s="131">
        <v>87.726</v>
      </c>
      <c r="D397" s="131">
        <v>87.7793</v>
      </c>
      <c r="E397" s="127">
        <f t="shared" si="18"/>
        <v>0.05330000000000723</v>
      </c>
      <c r="F397" s="276">
        <f t="shared" si="24"/>
        <v>202.6538914870432</v>
      </c>
      <c r="G397" s="127">
        <f t="shared" si="25"/>
        <v>263.01</v>
      </c>
      <c r="H397" s="139">
        <v>23</v>
      </c>
      <c r="I397" s="150">
        <v>747.03</v>
      </c>
      <c r="J397" s="150">
        <v>484.02</v>
      </c>
    </row>
    <row r="398" spans="1:10" ht="23.25">
      <c r="A398" s="137"/>
      <c r="B398" s="139">
        <v>24</v>
      </c>
      <c r="C398" s="131">
        <v>88.1001</v>
      </c>
      <c r="D398" s="131">
        <v>88.1615</v>
      </c>
      <c r="E398" s="127">
        <f t="shared" si="18"/>
        <v>0.061400000000006116</v>
      </c>
      <c r="F398" s="276">
        <f t="shared" si="24"/>
        <v>203.71599203718023</v>
      </c>
      <c r="G398" s="127">
        <f t="shared" si="25"/>
        <v>301.4</v>
      </c>
      <c r="H398" s="139">
        <v>24</v>
      </c>
      <c r="I398" s="150">
        <v>696.3</v>
      </c>
      <c r="J398" s="150">
        <v>394.9</v>
      </c>
    </row>
    <row r="399" spans="1:10" ht="23.25">
      <c r="A399" s="137">
        <v>22473</v>
      </c>
      <c r="B399" s="139">
        <v>10</v>
      </c>
      <c r="C399" s="131">
        <v>85.1008</v>
      </c>
      <c r="D399" s="131">
        <v>85.1681</v>
      </c>
      <c r="E399" s="127">
        <f t="shared" si="18"/>
        <v>0.06729999999998881</v>
      </c>
      <c r="F399" s="276">
        <f aca="true" t="shared" si="26" ref="F399:F407">((10^6)*E399/G399)</f>
        <v>192.11555479429305</v>
      </c>
      <c r="G399" s="127">
        <f t="shared" si="25"/>
        <v>350.31000000000006</v>
      </c>
      <c r="H399" s="139">
        <v>25</v>
      </c>
      <c r="I399" s="150">
        <v>623.44</v>
      </c>
      <c r="J399" s="150">
        <v>273.13</v>
      </c>
    </row>
    <row r="400" spans="1:10" ht="23.25">
      <c r="A400" s="137"/>
      <c r="B400" s="139">
        <v>11</v>
      </c>
      <c r="C400" s="131">
        <v>86.118</v>
      </c>
      <c r="D400" s="131">
        <v>86.1854</v>
      </c>
      <c r="E400" s="127">
        <f t="shared" si="18"/>
        <v>0.06740000000000634</v>
      </c>
      <c r="F400" s="276">
        <f t="shared" si="26"/>
        <v>207.41652561934555</v>
      </c>
      <c r="G400" s="127">
        <f t="shared" si="25"/>
        <v>324.95000000000005</v>
      </c>
      <c r="H400" s="139">
        <v>26</v>
      </c>
      <c r="I400" s="150">
        <v>642.32</v>
      </c>
      <c r="J400" s="150">
        <v>317.37</v>
      </c>
    </row>
    <row r="401" spans="1:10" ht="23.25">
      <c r="A401" s="137"/>
      <c r="B401" s="139">
        <v>12</v>
      </c>
      <c r="C401" s="131">
        <v>84.8674</v>
      </c>
      <c r="D401" s="131">
        <v>84.9299</v>
      </c>
      <c r="E401" s="127">
        <f t="shared" si="18"/>
        <v>0.0625</v>
      </c>
      <c r="F401" s="276">
        <f t="shared" si="26"/>
        <v>207.86909236039514</v>
      </c>
      <c r="G401" s="127">
        <f t="shared" si="25"/>
        <v>300.66999999999996</v>
      </c>
      <c r="H401" s="139">
        <v>27</v>
      </c>
      <c r="I401" s="150">
        <v>853.17</v>
      </c>
      <c r="J401" s="150">
        <v>552.5</v>
      </c>
    </row>
    <row r="402" spans="1:10" ht="23.25">
      <c r="A402" s="137">
        <v>22483</v>
      </c>
      <c r="B402" s="139">
        <v>13</v>
      </c>
      <c r="C402" s="131">
        <v>86.7569</v>
      </c>
      <c r="D402" s="131">
        <v>86.8663</v>
      </c>
      <c r="E402" s="127">
        <f t="shared" si="18"/>
        <v>0.10939999999999372</v>
      </c>
      <c r="F402" s="276">
        <f t="shared" si="26"/>
        <v>355.35633079969375</v>
      </c>
      <c r="G402" s="127">
        <f t="shared" si="25"/>
        <v>307.86</v>
      </c>
      <c r="H402" s="139">
        <v>28</v>
      </c>
      <c r="I402" s="150">
        <v>814.76</v>
      </c>
      <c r="J402" s="150">
        <v>506.9</v>
      </c>
    </row>
    <row r="403" spans="1:10" ht="23.25">
      <c r="A403" s="137"/>
      <c r="B403" s="139">
        <v>14</v>
      </c>
      <c r="C403" s="131">
        <v>85.9655</v>
      </c>
      <c r="D403" s="131">
        <v>86.0806</v>
      </c>
      <c r="E403" s="127">
        <f t="shared" si="18"/>
        <v>0.1150999999999982</v>
      </c>
      <c r="F403" s="276">
        <f t="shared" si="26"/>
        <v>354.1429494477038</v>
      </c>
      <c r="G403" s="127">
        <f t="shared" si="25"/>
        <v>325.01</v>
      </c>
      <c r="H403" s="139">
        <v>29</v>
      </c>
      <c r="I403" s="150">
        <v>839.92</v>
      </c>
      <c r="J403" s="150">
        <v>514.91</v>
      </c>
    </row>
    <row r="404" spans="1:10" ht="23.25">
      <c r="A404" s="137"/>
      <c r="B404" s="139">
        <v>15</v>
      </c>
      <c r="C404" s="131">
        <v>87.029</v>
      </c>
      <c r="D404" s="131">
        <v>87.1385</v>
      </c>
      <c r="E404" s="127">
        <f t="shared" si="18"/>
        <v>0.10949999999999704</v>
      </c>
      <c r="F404" s="276">
        <f t="shared" si="26"/>
        <v>344.3396226415002</v>
      </c>
      <c r="G404" s="127">
        <f t="shared" si="25"/>
        <v>317.99999999999994</v>
      </c>
      <c r="H404" s="139">
        <v>30</v>
      </c>
      <c r="I404" s="150">
        <v>803.8</v>
      </c>
      <c r="J404" s="150">
        <v>485.8</v>
      </c>
    </row>
    <row r="405" spans="1:16" ht="23.25">
      <c r="A405" s="137">
        <v>22485</v>
      </c>
      <c r="B405" s="139">
        <v>16</v>
      </c>
      <c r="C405" s="131">
        <v>86.1576</v>
      </c>
      <c r="D405" s="131">
        <v>86.2704</v>
      </c>
      <c r="E405" s="127">
        <f t="shared" si="18"/>
        <v>0.1127999999999929</v>
      </c>
      <c r="F405" s="276">
        <f t="shared" si="26"/>
        <v>385.0486431131349</v>
      </c>
      <c r="G405" s="127">
        <f t="shared" si="25"/>
        <v>292.95000000000005</v>
      </c>
      <c r="H405" s="139">
        <v>31</v>
      </c>
      <c r="I405" s="150">
        <v>924.44</v>
      </c>
      <c r="J405" s="150">
        <v>631.49</v>
      </c>
      <c r="P405">
        <v>7</v>
      </c>
    </row>
    <row r="406" spans="1:10" ht="23.25">
      <c r="A406" s="137"/>
      <c r="B406" s="139">
        <v>17</v>
      </c>
      <c r="C406" s="131">
        <v>87.2115</v>
      </c>
      <c r="D406" s="131">
        <v>87.321</v>
      </c>
      <c r="E406" s="127">
        <f t="shared" si="18"/>
        <v>0.10949999999999704</v>
      </c>
      <c r="F406" s="276">
        <f t="shared" si="26"/>
        <v>467.5690678508778</v>
      </c>
      <c r="G406" s="127">
        <f t="shared" si="25"/>
        <v>234.18999999999994</v>
      </c>
      <c r="H406" s="139">
        <v>32</v>
      </c>
      <c r="I406" s="150">
        <v>790.18</v>
      </c>
      <c r="J406" s="150">
        <v>555.99</v>
      </c>
    </row>
    <row r="407" spans="1:10" ht="23.25">
      <c r="A407" s="137"/>
      <c r="B407" s="139">
        <v>18</v>
      </c>
      <c r="C407" s="131">
        <v>85.1829</v>
      </c>
      <c r="D407" s="131">
        <v>85.3236</v>
      </c>
      <c r="E407" s="127">
        <f t="shared" si="18"/>
        <v>0.14069999999999538</v>
      </c>
      <c r="F407" s="276">
        <f t="shared" si="26"/>
        <v>441.0934854849689</v>
      </c>
      <c r="G407" s="127">
        <f t="shared" si="25"/>
        <v>318.98</v>
      </c>
      <c r="H407" s="139">
        <v>33</v>
      </c>
      <c r="I407" s="150">
        <v>686.12</v>
      </c>
      <c r="J407" s="150">
        <v>367.14</v>
      </c>
    </row>
    <row r="408" spans="1:10" ht="23.25">
      <c r="A408" s="137">
        <v>22511</v>
      </c>
      <c r="B408" s="139">
        <v>19</v>
      </c>
      <c r="C408" s="131">
        <v>88.9904</v>
      </c>
      <c r="D408" s="131">
        <v>89.3401</v>
      </c>
      <c r="E408" s="127">
        <f t="shared" si="18"/>
        <v>0.3497000000000128</v>
      </c>
      <c r="F408" s="276">
        <f aca="true" t="shared" si="27" ref="F408:F416">((10^6)*E408/G408)</f>
        <v>1171.8383486361934</v>
      </c>
      <c r="G408" s="127">
        <f t="shared" si="25"/>
        <v>298.41999999999996</v>
      </c>
      <c r="H408" s="139">
        <v>34</v>
      </c>
      <c r="I408" s="150">
        <v>856.5</v>
      </c>
      <c r="J408" s="150">
        <v>558.08</v>
      </c>
    </row>
    <row r="409" spans="1:10" ht="23.25">
      <c r="A409" s="137"/>
      <c r="B409" s="139">
        <v>20</v>
      </c>
      <c r="C409" s="131">
        <v>84.6858</v>
      </c>
      <c r="D409" s="131">
        <v>85.0324</v>
      </c>
      <c r="E409" s="127">
        <f t="shared" si="18"/>
        <v>0.34659999999999513</v>
      </c>
      <c r="F409" s="276">
        <f t="shared" si="27"/>
        <v>1157.3393882729902</v>
      </c>
      <c r="G409" s="127">
        <f t="shared" si="25"/>
        <v>299.48</v>
      </c>
      <c r="H409" s="139">
        <v>35</v>
      </c>
      <c r="I409" s="150">
        <v>840.39</v>
      </c>
      <c r="J409" s="150">
        <v>540.91</v>
      </c>
    </row>
    <row r="410" spans="1:10" ht="23.25">
      <c r="A410" s="137"/>
      <c r="B410" s="139">
        <v>21</v>
      </c>
      <c r="C410" s="131">
        <v>86.394</v>
      </c>
      <c r="D410" s="131">
        <v>86.7588</v>
      </c>
      <c r="E410" s="127">
        <f t="shared" si="18"/>
        <v>0.36479999999998824</v>
      </c>
      <c r="F410" s="276">
        <f t="shared" si="27"/>
        <v>1265.1291832841623</v>
      </c>
      <c r="G410" s="127">
        <f t="shared" si="25"/>
        <v>288.35</v>
      </c>
      <c r="H410" s="139">
        <v>36</v>
      </c>
      <c r="I410" s="150">
        <v>860.72</v>
      </c>
      <c r="J410" s="150">
        <v>572.37</v>
      </c>
    </row>
    <row r="411" spans="1:10" ht="23.25">
      <c r="A411" s="137">
        <v>22517</v>
      </c>
      <c r="B411" s="139">
        <v>22</v>
      </c>
      <c r="C411" s="131">
        <v>85.1678</v>
      </c>
      <c r="D411" s="131">
        <v>85.3587</v>
      </c>
      <c r="E411" s="127">
        <f t="shared" si="18"/>
        <v>0.19089999999999918</v>
      </c>
      <c r="F411" s="276">
        <f t="shared" si="27"/>
        <v>614.933642571831</v>
      </c>
      <c r="G411" s="127">
        <f t="shared" si="25"/>
        <v>310.43999999999994</v>
      </c>
      <c r="H411" s="139">
        <v>37</v>
      </c>
      <c r="I411" s="150">
        <v>828.79</v>
      </c>
      <c r="J411" s="150">
        <v>518.35</v>
      </c>
    </row>
    <row r="412" spans="1:10" ht="23.25">
      <c r="A412" s="137"/>
      <c r="B412" s="139">
        <v>23</v>
      </c>
      <c r="C412" s="131">
        <v>87.7275</v>
      </c>
      <c r="D412" s="131">
        <v>87.9148</v>
      </c>
      <c r="E412" s="127">
        <f t="shared" si="18"/>
        <v>0.18729999999999336</v>
      </c>
      <c r="F412" s="276">
        <f t="shared" si="27"/>
        <v>587.5525440742624</v>
      </c>
      <c r="G412" s="127">
        <f t="shared" si="25"/>
        <v>318.78</v>
      </c>
      <c r="H412" s="139">
        <v>38</v>
      </c>
      <c r="I412" s="150">
        <v>827.3</v>
      </c>
      <c r="J412" s="150">
        <v>508.52</v>
      </c>
    </row>
    <row r="413" spans="1:10" ht="23.25">
      <c r="A413" s="137"/>
      <c r="B413" s="139">
        <v>24</v>
      </c>
      <c r="C413" s="131">
        <v>88.1176</v>
      </c>
      <c r="D413" s="131">
        <v>88.3083</v>
      </c>
      <c r="E413" s="127">
        <f t="shared" si="18"/>
        <v>0.19070000000000675</v>
      </c>
      <c r="F413" s="276">
        <f t="shared" si="27"/>
        <v>560.7339233732446</v>
      </c>
      <c r="G413" s="127">
        <f t="shared" si="25"/>
        <v>340.09</v>
      </c>
      <c r="H413" s="139">
        <v>39</v>
      </c>
      <c r="I413" s="150">
        <v>749.3</v>
      </c>
      <c r="J413" s="150">
        <v>409.21</v>
      </c>
    </row>
    <row r="414" spans="1:10" ht="23.25">
      <c r="A414" s="137">
        <v>22522</v>
      </c>
      <c r="B414" s="139">
        <v>25</v>
      </c>
      <c r="C414" s="131">
        <v>87.1001</v>
      </c>
      <c r="D414" s="131">
        <v>87.2011</v>
      </c>
      <c r="E414" s="127">
        <f t="shared" si="18"/>
        <v>0.10099999999999909</v>
      </c>
      <c r="F414" s="276">
        <f t="shared" si="27"/>
        <v>284.26681677455423</v>
      </c>
      <c r="G414" s="127">
        <f t="shared" si="25"/>
        <v>355.29999999999995</v>
      </c>
      <c r="H414" s="139">
        <v>40</v>
      </c>
      <c r="I414" s="150">
        <v>676.52</v>
      </c>
      <c r="J414" s="150">
        <v>321.22</v>
      </c>
    </row>
    <row r="415" spans="1:10" ht="23.25">
      <c r="A415" s="137"/>
      <c r="B415" s="139">
        <v>26</v>
      </c>
      <c r="C415" s="131">
        <v>85.8693</v>
      </c>
      <c r="D415" s="131">
        <v>85.9854</v>
      </c>
      <c r="E415" s="127">
        <f t="shared" si="18"/>
        <v>0.11610000000000298</v>
      </c>
      <c r="F415" s="276">
        <f t="shared" si="27"/>
        <v>342.17506631300614</v>
      </c>
      <c r="G415" s="127">
        <f t="shared" si="25"/>
        <v>339.3</v>
      </c>
      <c r="H415" s="139">
        <v>41</v>
      </c>
      <c r="I415" s="150">
        <v>725.26</v>
      </c>
      <c r="J415" s="150">
        <v>385.96</v>
      </c>
    </row>
    <row r="416" spans="1:10" ht="23.25">
      <c r="A416" s="137"/>
      <c r="B416" s="139">
        <v>27</v>
      </c>
      <c r="C416" s="131">
        <v>86.366</v>
      </c>
      <c r="D416" s="131">
        <v>86.478</v>
      </c>
      <c r="E416" s="127">
        <f t="shared" si="18"/>
        <v>0.11199999999999477</v>
      </c>
      <c r="F416" s="276">
        <f t="shared" si="27"/>
        <v>346.7921724052353</v>
      </c>
      <c r="G416" s="127">
        <f t="shared" si="25"/>
        <v>322.9599999999999</v>
      </c>
      <c r="H416" s="139">
        <v>42</v>
      </c>
      <c r="I416" s="150">
        <v>717.81</v>
      </c>
      <c r="J416" s="150">
        <v>394.85</v>
      </c>
    </row>
    <row r="417" spans="1:10" ht="23.25">
      <c r="A417" s="137">
        <v>22528</v>
      </c>
      <c r="B417" s="139">
        <v>28</v>
      </c>
      <c r="C417" s="131">
        <v>87.2697</v>
      </c>
      <c r="D417" s="131">
        <v>87.375</v>
      </c>
      <c r="E417" s="127">
        <f t="shared" si="18"/>
        <v>0.10529999999999973</v>
      </c>
      <c r="F417" s="276">
        <f t="shared" si="24"/>
        <v>351.3396283073629</v>
      </c>
      <c r="G417" s="127">
        <f t="shared" si="25"/>
        <v>299.71</v>
      </c>
      <c r="H417" s="139">
        <v>43</v>
      </c>
      <c r="I417" s="150">
        <v>645.28</v>
      </c>
      <c r="J417" s="150">
        <v>345.57</v>
      </c>
    </row>
    <row r="418" spans="1:10" ht="23.25">
      <c r="A418" s="137"/>
      <c r="B418" s="139">
        <v>29</v>
      </c>
      <c r="C418" s="131">
        <v>85.3219</v>
      </c>
      <c r="D418" s="131">
        <v>85.4171</v>
      </c>
      <c r="E418" s="127">
        <f t="shared" si="18"/>
        <v>0.0952000000000055</v>
      </c>
      <c r="F418" s="276">
        <f t="shared" si="24"/>
        <v>373.99332154785117</v>
      </c>
      <c r="G418" s="127">
        <f t="shared" si="25"/>
        <v>254.54999999999995</v>
      </c>
      <c r="H418" s="139">
        <v>44</v>
      </c>
      <c r="I418" s="150">
        <v>804.67</v>
      </c>
      <c r="J418" s="150">
        <v>550.12</v>
      </c>
    </row>
    <row r="419" spans="1:10" ht="23.25">
      <c r="A419" s="137"/>
      <c r="B419" s="139">
        <v>30</v>
      </c>
      <c r="C419" s="131">
        <v>85.0431</v>
      </c>
      <c r="D419" s="131">
        <v>85.1599</v>
      </c>
      <c r="E419" s="127">
        <f t="shared" si="18"/>
        <v>0.1167999999999978</v>
      </c>
      <c r="F419" s="276">
        <f t="shared" si="24"/>
        <v>411.6009444268168</v>
      </c>
      <c r="G419" s="127">
        <f t="shared" si="25"/>
        <v>283.77</v>
      </c>
      <c r="H419" s="139">
        <v>45</v>
      </c>
      <c r="I419" s="150">
        <v>744.28</v>
      </c>
      <c r="J419" s="150">
        <v>460.51</v>
      </c>
    </row>
    <row r="420" spans="1:10" ht="23.25">
      <c r="A420" s="137">
        <v>22534</v>
      </c>
      <c r="B420" s="139">
        <v>31</v>
      </c>
      <c r="C420" s="131">
        <v>84.9415</v>
      </c>
      <c r="D420" s="131">
        <v>85.0862</v>
      </c>
      <c r="E420" s="127">
        <f t="shared" si="18"/>
        <v>0.14470000000000027</v>
      </c>
      <c r="F420" s="276">
        <f t="shared" si="24"/>
        <v>570.1115007288928</v>
      </c>
      <c r="G420" s="127">
        <f t="shared" si="25"/>
        <v>253.80999999999995</v>
      </c>
      <c r="H420" s="139">
        <v>46</v>
      </c>
      <c r="I420" s="150">
        <v>804.01</v>
      </c>
      <c r="J420" s="150">
        <v>550.2</v>
      </c>
    </row>
    <row r="421" spans="1:10" ht="23.25">
      <c r="A421" s="137"/>
      <c r="B421" s="139">
        <v>32</v>
      </c>
      <c r="C421" s="131">
        <v>85.0785</v>
      </c>
      <c r="D421" s="131">
        <v>85.2255</v>
      </c>
      <c r="E421" s="127">
        <f t="shared" si="18"/>
        <v>0.14699999999999136</v>
      </c>
      <c r="F421" s="276">
        <f t="shared" si="24"/>
        <v>556.1440677965774</v>
      </c>
      <c r="G421" s="127">
        <f t="shared" si="25"/>
        <v>264.32000000000005</v>
      </c>
      <c r="H421" s="139">
        <v>47</v>
      </c>
      <c r="I421" s="150">
        <v>820.45</v>
      </c>
      <c r="J421" s="150">
        <v>556.13</v>
      </c>
    </row>
    <row r="422" spans="1:10" ht="23.25">
      <c r="A422" s="137"/>
      <c r="B422" s="139">
        <v>33</v>
      </c>
      <c r="C422" s="131">
        <v>86.0273</v>
      </c>
      <c r="D422" s="131">
        <v>86.1876</v>
      </c>
      <c r="E422" s="127">
        <f t="shared" si="18"/>
        <v>0.16030000000000655</v>
      </c>
      <c r="F422" s="276">
        <f t="shared" si="24"/>
        <v>537.7750939345362</v>
      </c>
      <c r="G422" s="127">
        <f t="shared" si="25"/>
        <v>298.08</v>
      </c>
      <c r="H422" s="139">
        <v>48</v>
      </c>
      <c r="I422" s="150">
        <v>647.75</v>
      </c>
      <c r="J422" s="150">
        <v>349.67</v>
      </c>
    </row>
    <row r="423" spans="1:10" ht="23.25">
      <c r="A423" s="137">
        <v>22543</v>
      </c>
      <c r="B423" s="139">
        <v>34</v>
      </c>
      <c r="C423" s="131">
        <v>83.7941</v>
      </c>
      <c r="D423" s="131">
        <v>84.1858</v>
      </c>
      <c r="E423" s="127">
        <f t="shared" si="18"/>
        <v>0.39170000000000016</v>
      </c>
      <c r="F423" s="276">
        <f t="shared" si="24"/>
        <v>1198.7024512654166</v>
      </c>
      <c r="G423" s="127">
        <f t="shared" si="25"/>
        <v>326.77</v>
      </c>
      <c r="H423" s="139">
        <v>49</v>
      </c>
      <c r="I423" s="150">
        <v>686.88</v>
      </c>
      <c r="J423" s="150">
        <v>360.11</v>
      </c>
    </row>
    <row r="424" spans="1:10" ht="23.25">
      <c r="A424" s="137"/>
      <c r="B424" s="139">
        <v>35</v>
      </c>
      <c r="C424" s="131">
        <v>85.0778</v>
      </c>
      <c r="D424" s="131">
        <v>85.8931</v>
      </c>
      <c r="E424" s="127">
        <f t="shared" si="18"/>
        <v>0.8153000000000077</v>
      </c>
      <c r="F424" s="276">
        <f t="shared" si="24"/>
        <v>2494.7217037422593</v>
      </c>
      <c r="G424" s="127">
        <f t="shared" si="25"/>
        <v>326.80999999999995</v>
      </c>
      <c r="H424" s="139">
        <v>50</v>
      </c>
      <c r="I424" s="150">
        <v>695.93</v>
      </c>
      <c r="J424" s="150">
        <v>369.12</v>
      </c>
    </row>
    <row r="425" spans="1:10" ht="23.25">
      <c r="A425" s="137"/>
      <c r="B425" s="139">
        <v>36</v>
      </c>
      <c r="C425" s="131">
        <v>84.6315</v>
      </c>
      <c r="D425" s="131">
        <v>85.0656</v>
      </c>
      <c r="E425" s="127">
        <f t="shared" si="18"/>
        <v>0.4341000000000008</v>
      </c>
      <c r="F425" s="276">
        <f t="shared" si="24"/>
        <v>1412.6260982753038</v>
      </c>
      <c r="G425" s="127">
        <f t="shared" si="25"/>
        <v>307.29999999999995</v>
      </c>
      <c r="H425" s="139">
        <v>51</v>
      </c>
      <c r="I425" s="150">
        <v>798.15</v>
      </c>
      <c r="J425" s="150">
        <v>490.85</v>
      </c>
    </row>
    <row r="426" spans="1:10" ht="23.25">
      <c r="A426" s="137">
        <v>22558</v>
      </c>
      <c r="B426" s="139">
        <v>10</v>
      </c>
      <c r="C426" s="131">
        <v>85.0914</v>
      </c>
      <c r="D426" s="131">
        <v>85.3043</v>
      </c>
      <c r="E426" s="127">
        <f t="shared" si="18"/>
        <v>0.21290000000000475</v>
      </c>
      <c r="F426" s="276">
        <f t="shared" si="24"/>
        <v>719.3782733570022</v>
      </c>
      <c r="G426" s="127">
        <f t="shared" si="25"/>
        <v>295.94999999999993</v>
      </c>
      <c r="H426" s="139">
        <v>52</v>
      </c>
      <c r="I426" s="150">
        <v>850.02</v>
      </c>
      <c r="J426" s="150">
        <v>554.07</v>
      </c>
    </row>
    <row r="427" spans="1:10" ht="23.25">
      <c r="A427" s="137"/>
      <c r="B427" s="139">
        <v>11</v>
      </c>
      <c r="C427" s="131">
        <v>86.089</v>
      </c>
      <c r="D427" s="131">
        <v>86.3232</v>
      </c>
      <c r="E427" s="127">
        <f t="shared" si="18"/>
        <v>0.2342000000000013</v>
      </c>
      <c r="F427" s="276">
        <f t="shared" si="24"/>
        <v>810.8295249965424</v>
      </c>
      <c r="G427" s="127">
        <f t="shared" si="25"/>
        <v>288.84</v>
      </c>
      <c r="H427" s="139">
        <v>53</v>
      </c>
      <c r="I427" s="150">
        <v>635.52</v>
      </c>
      <c r="J427" s="150">
        <v>346.68</v>
      </c>
    </row>
    <row r="428" spans="1:10" ht="23.25">
      <c r="A428" s="137"/>
      <c r="B428" s="139">
        <v>12</v>
      </c>
      <c r="C428" s="131">
        <v>84.77</v>
      </c>
      <c r="D428" s="131">
        <v>85.0025</v>
      </c>
      <c r="E428" s="127">
        <f t="shared" si="18"/>
        <v>0.2325000000000017</v>
      </c>
      <c r="F428" s="276">
        <f t="shared" si="24"/>
        <v>657.3553111481854</v>
      </c>
      <c r="G428" s="127">
        <f t="shared" si="25"/>
        <v>353.69000000000005</v>
      </c>
      <c r="H428" s="139">
        <v>54</v>
      </c>
      <c r="I428" s="150">
        <v>679.97</v>
      </c>
      <c r="J428" s="150">
        <v>326.28</v>
      </c>
    </row>
    <row r="429" spans="1:10" ht="23.25">
      <c r="A429" s="137">
        <v>22564</v>
      </c>
      <c r="B429" s="139">
        <v>13</v>
      </c>
      <c r="C429" s="131">
        <v>86.7231</v>
      </c>
      <c r="D429" s="131">
        <v>86.7515</v>
      </c>
      <c r="E429" s="127">
        <f t="shared" si="18"/>
        <v>0.028399999999990655</v>
      </c>
      <c r="F429" s="276">
        <f t="shared" si="24"/>
        <v>115.42369437102478</v>
      </c>
      <c r="G429" s="127">
        <f t="shared" si="25"/>
        <v>246.05000000000007</v>
      </c>
      <c r="H429" s="139">
        <v>55</v>
      </c>
      <c r="I429" s="150">
        <v>890.73</v>
      </c>
      <c r="J429" s="150">
        <v>644.68</v>
      </c>
    </row>
    <row r="430" spans="1:10" ht="23.25">
      <c r="A430" s="137"/>
      <c r="B430" s="139">
        <v>14</v>
      </c>
      <c r="C430" s="131">
        <v>85.939</v>
      </c>
      <c r="D430" s="131">
        <v>85.9796</v>
      </c>
      <c r="E430" s="127">
        <f t="shared" si="18"/>
        <v>0.04060000000001196</v>
      </c>
      <c r="F430" s="276">
        <f t="shared" si="24"/>
        <v>115.72226656028947</v>
      </c>
      <c r="G430" s="127">
        <f t="shared" si="25"/>
        <v>350.84000000000003</v>
      </c>
      <c r="H430" s="139">
        <v>56</v>
      </c>
      <c r="I430" s="150">
        <v>720.96</v>
      </c>
      <c r="J430" s="150">
        <v>370.12</v>
      </c>
    </row>
    <row r="431" spans="1:10" ht="23.25">
      <c r="A431" s="137"/>
      <c r="B431" s="139">
        <v>15</v>
      </c>
      <c r="C431" s="131">
        <v>86.996</v>
      </c>
      <c r="D431" s="131">
        <v>87.0339</v>
      </c>
      <c r="E431" s="127">
        <f t="shared" si="18"/>
        <v>0.037900000000007594</v>
      </c>
      <c r="F431" s="276">
        <f t="shared" si="24"/>
        <v>105.07638138015356</v>
      </c>
      <c r="G431" s="127">
        <f t="shared" si="25"/>
        <v>360.69000000000005</v>
      </c>
      <c r="H431" s="139">
        <v>57</v>
      </c>
      <c r="I431" s="150">
        <v>731.08</v>
      </c>
      <c r="J431" s="150">
        <v>370.39</v>
      </c>
    </row>
    <row r="432" spans="1:10" ht="23.25">
      <c r="A432" s="137">
        <v>22580</v>
      </c>
      <c r="B432" s="139">
        <v>16</v>
      </c>
      <c r="C432" s="131">
        <v>86.1637</v>
      </c>
      <c r="D432" s="131">
        <v>86.2867</v>
      </c>
      <c r="E432" s="127">
        <f t="shared" si="18"/>
        <v>0.12299999999999045</v>
      </c>
      <c r="F432" s="276">
        <f t="shared" si="24"/>
        <v>368.39583083739797</v>
      </c>
      <c r="G432" s="127">
        <f t="shared" si="25"/>
        <v>333.88000000000005</v>
      </c>
      <c r="H432" s="139">
        <v>58</v>
      </c>
      <c r="I432" s="150">
        <v>834.97</v>
      </c>
      <c r="J432" s="150">
        <v>501.09</v>
      </c>
    </row>
    <row r="433" spans="1:10" ht="23.25">
      <c r="A433" s="137"/>
      <c r="B433" s="139">
        <v>17</v>
      </c>
      <c r="C433" s="131">
        <v>87.1678</v>
      </c>
      <c r="D433" s="131">
        <v>87.2748</v>
      </c>
      <c r="E433" s="127">
        <f t="shared" si="18"/>
        <v>0.10699999999999932</v>
      </c>
      <c r="F433" s="276">
        <f t="shared" si="24"/>
        <v>341.8967280163578</v>
      </c>
      <c r="G433" s="127">
        <f t="shared" si="25"/>
        <v>312.9599999999999</v>
      </c>
      <c r="H433" s="139">
        <v>59</v>
      </c>
      <c r="I433" s="150">
        <v>833.03</v>
      </c>
      <c r="J433" s="150">
        <v>520.07</v>
      </c>
    </row>
    <row r="434" spans="1:10" ht="23.25">
      <c r="A434" s="137"/>
      <c r="B434" s="139">
        <v>18</v>
      </c>
      <c r="C434" s="131">
        <v>85.0895</v>
      </c>
      <c r="D434" s="131">
        <v>85.2126</v>
      </c>
      <c r="E434" s="127">
        <f t="shared" si="18"/>
        <v>0.12309999999999377</v>
      </c>
      <c r="F434" s="276">
        <f t="shared" si="24"/>
        <v>373.5623463720868</v>
      </c>
      <c r="G434" s="127">
        <f t="shared" si="25"/>
        <v>329.53000000000003</v>
      </c>
      <c r="H434" s="139">
        <v>60</v>
      </c>
      <c r="I434" s="150">
        <v>786.73</v>
      </c>
      <c r="J434" s="150">
        <v>457.2</v>
      </c>
    </row>
    <row r="435" spans="1:10" ht="23.25">
      <c r="A435" s="137">
        <v>22591</v>
      </c>
      <c r="B435" s="139">
        <v>10</v>
      </c>
      <c r="C435" s="131">
        <v>85.0417</v>
      </c>
      <c r="D435" s="131">
        <v>85.0533</v>
      </c>
      <c r="E435" s="127">
        <f t="shared" si="18"/>
        <v>0.011599999999987176</v>
      </c>
      <c r="F435" s="276">
        <f t="shared" si="24"/>
        <v>39.74644509161274</v>
      </c>
      <c r="G435" s="127">
        <f t="shared" si="25"/>
        <v>291.8499999999999</v>
      </c>
      <c r="H435" s="139">
        <v>61</v>
      </c>
      <c r="I435" s="150">
        <v>838.79</v>
      </c>
      <c r="J435" s="150">
        <v>546.94</v>
      </c>
    </row>
    <row r="436" spans="1:10" ht="23.25">
      <c r="A436" s="137"/>
      <c r="B436" s="139">
        <v>11</v>
      </c>
      <c r="C436" s="131">
        <v>86.0883</v>
      </c>
      <c r="D436" s="131">
        <v>86.1036</v>
      </c>
      <c r="E436" s="127">
        <f t="shared" si="18"/>
        <v>0.015299999999996317</v>
      </c>
      <c r="F436" s="276">
        <f t="shared" si="24"/>
        <v>46.59094369498559</v>
      </c>
      <c r="G436" s="127">
        <f t="shared" si="25"/>
        <v>328.39</v>
      </c>
      <c r="H436" s="139">
        <v>62</v>
      </c>
      <c r="I436" s="150">
        <v>733.4</v>
      </c>
      <c r="J436" s="150">
        <v>405.01</v>
      </c>
    </row>
    <row r="437" spans="1:10" ht="23.25">
      <c r="A437" s="137"/>
      <c r="B437" s="139">
        <v>12</v>
      </c>
      <c r="C437" s="131">
        <v>84.8186</v>
      </c>
      <c r="D437" s="131">
        <v>84.8377</v>
      </c>
      <c r="E437" s="127">
        <f t="shared" si="18"/>
        <v>0.019099999999994566</v>
      </c>
      <c r="F437" s="276">
        <f t="shared" si="24"/>
        <v>52.17866411690907</v>
      </c>
      <c r="G437" s="127">
        <f t="shared" si="25"/>
        <v>366.05</v>
      </c>
      <c r="H437" s="139">
        <v>63</v>
      </c>
      <c r="I437" s="150">
        <v>735.46</v>
      </c>
      <c r="J437" s="150">
        <v>369.41</v>
      </c>
    </row>
    <row r="438" spans="1:10" ht="23.25">
      <c r="A438" s="137">
        <v>22598</v>
      </c>
      <c r="B438" s="139">
        <v>13</v>
      </c>
      <c r="C438" s="131">
        <v>86.738</v>
      </c>
      <c r="D438" s="131">
        <v>86.7586</v>
      </c>
      <c r="E438" s="127">
        <f t="shared" si="18"/>
        <v>0.020600000000001728</v>
      </c>
      <c r="F438" s="276">
        <f t="shared" si="24"/>
        <v>66.61708113702336</v>
      </c>
      <c r="G438" s="127">
        <f t="shared" si="25"/>
        <v>309.2299999999999</v>
      </c>
      <c r="H438" s="139">
        <v>64</v>
      </c>
      <c r="I438" s="150">
        <v>839.31</v>
      </c>
      <c r="J438" s="150">
        <v>530.08</v>
      </c>
    </row>
    <row r="439" spans="1:10" ht="23.25">
      <c r="A439" s="137"/>
      <c r="B439" s="139">
        <v>14</v>
      </c>
      <c r="C439" s="131">
        <v>85.962</v>
      </c>
      <c r="D439" s="131">
        <v>85.9867</v>
      </c>
      <c r="E439" s="127">
        <f t="shared" si="18"/>
        <v>0.024699999999995725</v>
      </c>
      <c r="F439" s="276">
        <f aca="true" t="shared" si="28" ref="F439:F502">((10^6)*E439/G439)</f>
        <v>75.78546882669283</v>
      </c>
      <c r="G439" s="127">
        <f t="shared" si="25"/>
        <v>325.91999999999996</v>
      </c>
      <c r="H439" s="139">
        <v>65</v>
      </c>
      <c r="I439" s="150">
        <v>715.06</v>
      </c>
      <c r="J439" s="150">
        <v>389.14</v>
      </c>
    </row>
    <row r="440" spans="1:10" ht="23.25">
      <c r="A440" s="137"/>
      <c r="B440" s="139">
        <v>15</v>
      </c>
      <c r="C440" s="131">
        <v>86.999</v>
      </c>
      <c r="D440" s="131">
        <v>87.0182</v>
      </c>
      <c r="E440" s="127">
        <f t="shared" si="18"/>
        <v>0.019199999999997885</v>
      </c>
      <c r="F440" s="276">
        <f t="shared" si="28"/>
        <v>52.54084229537227</v>
      </c>
      <c r="G440" s="127">
        <f t="shared" si="25"/>
        <v>365.42999999999995</v>
      </c>
      <c r="H440" s="139">
        <v>66</v>
      </c>
      <c r="I440" s="150">
        <v>731.65</v>
      </c>
      <c r="J440" s="150">
        <v>366.22</v>
      </c>
    </row>
    <row r="441" spans="1:10" ht="23.25">
      <c r="A441" s="137">
        <v>22604</v>
      </c>
      <c r="B441" s="139">
        <v>16</v>
      </c>
      <c r="C441" s="131">
        <v>86.1477</v>
      </c>
      <c r="D441" s="131">
        <v>86.1685</v>
      </c>
      <c r="E441" s="127">
        <f t="shared" si="18"/>
        <v>0.020799999999994156</v>
      </c>
      <c r="F441" s="276">
        <f t="shared" si="28"/>
        <v>66.59196414276983</v>
      </c>
      <c r="G441" s="127">
        <f t="shared" si="25"/>
        <v>312.35</v>
      </c>
      <c r="H441" s="139">
        <v>67</v>
      </c>
      <c r="I441" s="150">
        <v>670.09</v>
      </c>
      <c r="J441" s="150">
        <v>357.74</v>
      </c>
    </row>
    <row r="442" spans="1:10" ht="23.25">
      <c r="A442" s="137"/>
      <c r="B442" s="139">
        <v>17</v>
      </c>
      <c r="C442" s="131">
        <v>87.2203</v>
      </c>
      <c r="D442" s="131">
        <v>87.2372</v>
      </c>
      <c r="E442" s="127">
        <f t="shared" si="18"/>
        <v>0.0169000000000068</v>
      </c>
      <c r="F442" s="276">
        <f t="shared" si="28"/>
        <v>59.63934079121572</v>
      </c>
      <c r="G442" s="127">
        <f t="shared" si="25"/>
        <v>283.37</v>
      </c>
      <c r="H442" s="139">
        <v>68</v>
      </c>
      <c r="I442" s="150">
        <v>830.91</v>
      </c>
      <c r="J442" s="150">
        <v>547.54</v>
      </c>
    </row>
    <row r="443" spans="1:10" ht="23.25">
      <c r="A443" s="137"/>
      <c r="B443" s="139">
        <v>18</v>
      </c>
      <c r="C443" s="131">
        <v>85.1547</v>
      </c>
      <c r="D443" s="131">
        <v>85.1762</v>
      </c>
      <c r="E443" s="127">
        <f t="shared" si="18"/>
        <v>0.021499999999988972</v>
      </c>
      <c r="F443" s="276">
        <f t="shared" si="28"/>
        <v>67.71227009318774</v>
      </c>
      <c r="G443" s="127">
        <f t="shared" si="25"/>
        <v>317.52000000000004</v>
      </c>
      <c r="H443" s="139">
        <v>69</v>
      </c>
      <c r="I443" s="150">
        <v>634.82</v>
      </c>
      <c r="J443" s="150">
        <v>317.3</v>
      </c>
    </row>
    <row r="444" spans="1:10" ht="23.25">
      <c r="A444" s="137">
        <v>22627</v>
      </c>
      <c r="B444" s="139">
        <v>10</v>
      </c>
      <c r="C444" s="131">
        <v>85.1253</v>
      </c>
      <c r="D444" s="131">
        <v>85.1399</v>
      </c>
      <c r="E444" s="127">
        <f t="shared" si="18"/>
        <v>0.0146000000000015</v>
      </c>
      <c r="F444" s="276">
        <f t="shared" si="28"/>
        <v>48.06426125889354</v>
      </c>
      <c r="G444" s="127">
        <f t="shared" si="25"/>
        <v>303.76</v>
      </c>
      <c r="H444" s="139">
        <v>70</v>
      </c>
      <c r="I444" s="150">
        <v>793.24</v>
      </c>
      <c r="J444" s="150">
        <v>489.48</v>
      </c>
    </row>
    <row r="445" spans="1:10" ht="23.25">
      <c r="A445" s="137"/>
      <c r="B445" s="139">
        <v>11</v>
      </c>
      <c r="C445" s="131">
        <v>86.1169</v>
      </c>
      <c r="D445" s="131">
        <v>86.1264</v>
      </c>
      <c r="E445" s="127">
        <f t="shared" si="18"/>
        <v>0.009500000000002728</v>
      </c>
      <c r="F445" s="276">
        <f t="shared" si="28"/>
        <v>34.21327475061305</v>
      </c>
      <c r="G445" s="127">
        <f t="shared" si="25"/>
        <v>277.6700000000001</v>
      </c>
      <c r="H445" s="139">
        <v>71</v>
      </c>
      <c r="I445" s="150">
        <v>844.33</v>
      </c>
      <c r="J445" s="150">
        <v>566.66</v>
      </c>
    </row>
    <row r="446" spans="1:10" ht="23.25">
      <c r="A446" s="137"/>
      <c r="B446" s="139">
        <v>12</v>
      </c>
      <c r="C446" s="131">
        <v>84.8812</v>
      </c>
      <c r="D446" s="131">
        <v>84.891</v>
      </c>
      <c r="E446" s="127">
        <f t="shared" si="18"/>
        <v>0.009799999999998477</v>
      </c>
      <c r="F446" s="276">
        <f t="shared" si="28"/>
        <v>29.86257122832214</v>
      </c>
      <c r="G446" s="127">
        <f t="shared" si="25"/>
        <v>328.16999999999996</v>
      </c>
      <c r="H446" s="139">
        <v>73</v>
      </c>
      <c r="I446" s="150">
        <v>627.77</v>
      </c>
      <c r="J446" s="150">
        <v>299.6</v>
      </c>
    </row>
    <row r="447" spans="1:10" ht="23.25">
      <c r="A447" s="137">
        <v>22634</v>
      </c>
      <c r="B447" s="139">
        <v>13</v>
      </c>
      <c r="C447" s="131">
        <v>86.7784</v>
      </c>
      <c r="D447" s="131">
        <v>86.7848</v>
      </c>
      <c r="E447" s="127">
        <f t="shared" si="18"/>
        <v>0.006399999999999295</v>
      </c>
      <c r="F447" s="276">
        <f t="shared" si="28"/>
        <v>19.414530562715896</v>
      </c>
      <c r="G447" s="127">
        <f t="shared" si="25"/>
        <v>329.65</v>
      </c>
      <c r="H447" s="139">
        <v>74</v>
      </c>
      <c r="I447" s="150">
        <v>700.04</v>
      </c>
      <c r="J447" s="150">
        <v>370.39</v>
      </c>
    </row>
    <row r="448" spans="1:10" ht="23.25">
      <c r="A448" s="137"/>
      <c r="B448" s="139">
        <v>14</v>
      </c>
      <c r="C448" s="131">
        <v>85.9868</v>
      </c>
      <c r="D448" s="131">
        <v>85.9902</v>
      </c>
      <c r="E448" s="127">
        <f t="shared" si="18"/>
        <v>0.0033999999999991815</v>
      </c>
      <c r="F448" s="276">
        <f t="shared" si="28"/>
        <v>10.191846522779322</v>
      </c>
      <c r="G448" s="127">
        <f t="shared" si="25"/>
        <v>333.59999999999997</v>
      </c>
      <c r="H448" s="139">
        <v>75</v>
      </c>
      <c r="I448" s="150">
        <v>693.81</v>
      </c>
      <c r="J448" s="150">
        <v>360.21</v>
      </c>
    </row>
    <row r="449" spans="1:10" ht="23.25">
      <c r="A449" s="137"/>
      <c r="B449" s="139">
        <v>15</v>
      </c>
      <c r="C449" s="131">
        <v>87.0466</v>
      </c>
      <c r="D449" s="131">
        <v>87.053</v>
      </c>
      <c r="E449" s="127">
        <f t="shared" si="18"/>
        <v>0.006399999999999295</v>
      </c>
      <c r="F449" s="276">
        <f t="shared" si="28"/>
        <v>19.622872911235</v>
      </c>
      <c r="G449" s="127">
        <f t="shared" si="25"/>
        <v>326.15</v>
      </c>
      <c r="H449" s="139">
        <v>76</v>
      </c>
      <c r="I449" s="150">
        <v>823.75</v>
      </c>
      <c r="J449" s="150">
        <v>497.6</v>
      </c>
    </row>
    <row r="450" spans="1:10" ht="23.25">
      <c r="A450" s="137">
        <v>22640</v>
      </c>
      <c r="B450" s="139">
        <v>16</v>
      </c>
      <c r="C450" s="131">
        <v>86.1918</v>
      </c>
      <c r="D450" s="131">
        <v>86.2018</v>
      </c>
      <c r="E450" s="127">
        <f t="shared" si="18"/>
        <v>0.010000000000005116</v>
      </c>
      <c r="F450" s="276">
        <f t="shared" si="28"/>
        <v>29.612958630711937</v>
      </c>
      <c r="G450" s="127">
        <f t="shared" si="25"/>
        <v>337.69000000000005</v>
      </c>
      <c r="H450" s="139">
        <v>77</v>
      </c>
      <c r="I450" s="150">
        <v>677.09</v>
      </c>
      <c r="J450" s="150">
        <v>339.4</v>
      </c>
    </row>
    <row r="451" spans="1:10" ht="23.25">
      <c r="A451" s="137"/>
      <c r="B451" s="139">
        <v>17</v>
      </c>
      <c r="C451" s="131">
        <v>87.2551</v>
      </c>
      <c r="D451" s="131">
        <v>87.2672</v>
      </c>
      <c r="E451" s="127">
        <f t="shared" si="18"/>
        <v>0.012100000000003774</v>
      </c>
      <c r="F451" s="276">
        <f t="shared" si="28"/>
        <v>39.99867772967429</v>
      </c>
      <c r="G451" s="127">
        <f aca="true" t="shared" si="29" ref="G451:G514">I451-J451</f>
        <v>302.5100000000001</v>
      </c>
      <c r="H451" s="139">
        <v>78</v>
      </c>
      <c r="I451" s="150">
        <v>825.44</v>
      </c>
      <c r="J451" s="150">
        <v>522.93</v>
      </c>
    </row>
    <row r="452" spans="1:10" ht="23.25">
      <c r="A452" s="137"/>
      <c r="B452" s="139">
        <v>18</v>
      </c>
      <c r="C452" s="131">
        <v>85.1983</v>
      </c>
      <c r="D452" s="131">
        <v>85.2085</v>
      </c>
      <c r="E452" s="127">
        <f t="shared" si="18"/>
        <v>0.010199999999997544</v>
      </c>
      <c r="F452" s="276">
        <f t="shared" si="28"/>
        <v>31.432005177028582</v>
      </c>
      <c r="G452" s="127">
        <f t="shared" si="29"/>
        <v>324.51</v>
      </c>
      <c r="H452" s="139">
        <v>79</v>
      </c>
      <c r="I452" s="150">
        <v>666.27</v>
      </c>
      <c r="J452" s="150">
        <v>341.76</v>
      </c>
    </row>
    <row r="453" spans="1:10" ht="23.25">
      <c r="A453" s="137">
        <v>22654</v>
      </c>
      <c r="B453" s="139">
        <v>22</v>
      </c>
      <c r="C453" s="131">
        <v>85.1334</v>
      </c>
      <c r="D453" s="131">
        <v>85.1384</v>
      </c>
      <c r="E453" s="127">
        <f t="shared" si="18"/>
        <v>0.005000000000009663</v>
      </c>
      <c r="F453" s="276">
        <f t="shared" si="28"/>
        <v>15.897745699690514</v>
      </c>
      <c r="G453" s="127">
        <f t="shared" si="29"/>
        <v>314.51</v>
      </c>
      <c r="H453" s="139">
        <v>80</v>
      </c>
      <c r="I453" s="150">
        <v>649.9</v>
      </c>
      <c r="J453" s="150">
        <v>335.39</v>
      </c>
    </row>
    <row r="454" spans="1:10" ht="23.25">
      <c r="A454" s="137"/>
      <c r="B454" s="139">
        <v>23</v>
      </c>
      <c r="C454" s="131">
        <v>87.678</v>
      </c>
      <c r="D454" s="131">
        <v>87.6835</v>
      </c>
      <c r="E454" s="127">
        <f t="shared" si="18"/>
        <v>0.00549999999999784</v>
      </c>
      <c r="F454" s="276">
        <f t="shared" si="28"/>
        <v>19.592476489020516</v>
      </c>
      <c r="G454" s="127">
        <f t="shared" si="29"/>
        <v>280.72</v>
      </c>
      <c r="H454" s="139">
        <v>81</v>
      </c>
      <c r="I454" s="150">
        <v>783.5</v>
      </c>
      <c r="J454" s="150">
        <v>502.78</v>
      </c>
    </row>
    <row r="455" spans="1:10" ht="23.25">
      <c r="A455" s="137"/>
      <c r="B455" s="139">
        <v>24</v>
      </c>
      <c r="C455" s="131">
        <v>88.0567</v>
      </c>
      <c r="D455" s="131">
        <v>88.0602</v>
      </c>
      <c r="E455" s="127">
        <f t="shared" si="18"/>
        <v>0.0034999999999882903</v>
      </c>
      <c r="F455" s="276">
        <f t="shared" si="28"/>
        <v>13.03149899466934</v>
      </c>
      <c r="G455" s="127">
        <f t="shared" si="29"/>
        <v>268.5799999999999</v>
      </c>
      <c r="H455" s="139">
        <v>82</v>
      </c>
      <c r="I455" s="150">
        <v>818.31</v>
      </c>
      <c r="J455" s="150">
        <v>549.73</v>
      </c>
    </row>
    <row r="456" spans="1:10" ht="23.25">
      <c r="A456" s="137">
        <v>22655</v>
      </c>
      <c r="B456" s="139">
        <v>25</v>
      </c>
      <c r="C456" s="131">
        <v>87.059</v>
      </c>
      <c r="D456" s="131">
        <v>87.0637</v>
      </c>
      <c r="E456" s="127">
        <f t="shared" si="18"/>
        <v>0.004699999999999704</v>
      </c>
      <c r="F456" s="276">
        <f t="shared" si="28"/>
        <v>17.411276579979646</v>
      </c>
      <c r="G456" s="127">
        <f t="shared" si="29"/>
        <v>269.93999999999994</v>
      </c>
      <c r="H456" s="139">
        <v>83</v>
      </c>
      <c r="I456" s="150">
        <v>824.77</v>
      </c>
      <c r="J456" s="150">
        <v>554.83</v>
      </c>
    </row>
    <row r="457" spans="1:10" ht="23.25">
      <c r="A457" s="137"/>
      <c r="B457" s="139">
        <v>26</v>
      </c>
      <c r="C457" s="131">
        <v>85.8206</v>
      </c>
      <c r="D457" s="131">
        <v>85.8252</v>
      </c>
      <c r="E457" s="127">
        <f t="shared" si="18"/>
        <v>0.004599999999996385</v>
      </c>
      <c r="F457" s="276">
        <f t="shared" si="28"/>
        <v>14.827230531189999</v>
      </c>
      <c r="G457" s="127">
        <f t="shared" si="29"/>
        <v>310.23999999999995</v>
      </c>
      <c r="H457" s="139">
        <v>84</v>
      </c>
      <c r="I457" s="150">
        <v>712.03</v>
      </c>
      <c r="J457" s="150">
        <v>401.79</v>
      </c>
    </row>
    <row r="458" spans="1:10" ht="23.25">
      <c r="A458" s="137"/>
      <c r="B458" s="139">
        <v>27</v>
      </c>
      <c r="C458" s="131">
        <v>86.3032</v>
      </c>
      <c r="D458" s="131">
        <v>86.3091</v>
      </c>
      <c r="E458" s="127">
        <f t="shared" si="18"/>
        <v>0.005899999999996908</v>
      </c>
      <c r="F458" s="276">
        <f t="shared" si="28"/>
        <v>17.520415738669364</v>
      </c>
      <c r="G458" s="127">
        <f t="shared" si="29"/>
        <v>336.75</v>
      </c>
      <c r="H458" s="139">
        <v>85</v>
      </c>
      <c r="I458" s="150">
        <v>662.03</v>
      </c>
      <c r="J458" s="150">
        <v>325.28</v>
      </c>
    </row>
    <row r="459" spans="1:10" ht="23.25">
      <c r="A459" s="137">
        <v>22664</v>
      </c>
      <c r="B459" s="139">
        <v>28</v>
      </c>
      <c r="C459" s="131">
        <v>87.1835</v>
      </c>
      <c r="D459" s="131">
        <v>87.1875</v>
      </c>
      <c r="E459" s="127">
        <f t="shared" si="18"/>
        <v>0.0040000000000048885</v>
      </c>
      <c r="F459" s="276">
        <f t="shared" si="28"/>
        <v>14.206058884131437</v>
      </c>
      <c r="G459" s="127">
        <f t="shared" si="29"/>
        <v>281.57</v>
      </c>
      <c r="H459" s="139">
        <v>86</v>
      </c>
      <c r="I459" s="150">
        <v>771.66</v>
      </c>
      <c r="J459" s="150">
        <v>490.09</v>
      </c>
    </row>
    <row r="460" spans="1:10" ht="23.25">
      <c r="A460" s="137"/>
      <c r="B460" s="139">
        <v>29</v>
      </c>
      <c r="C460" s="131">
        <v>85.2204</v>
      </c>
      <c r="D460" s="131">
        <v>85.2271</v>
      </c>
      <c r="E460" s="127">
        <f t="shared" si="18"/>
        <v>0.006699999999995043</v>
      </c>
      <c r="F460" s="276">
        <f t="shared" si="28"/>
        <v>21.059248782005476</v>
      </c>
      <c r="G460" s="127">
        <f t="shared" si="29"/>
        <v>318.15000000000003</v>
      </c>
      <c r="H460" s="139">
        <v>87</v>
      </c>
      <c r="I460" s="150">
        <v>779.35</v>
      </c>
      <c r="J460" s="150">
        <v>461.2</v>
      </c>
    </row>
    <row r="461" spans="1:10" ht="23.25">
      <c r="A461" s="137"/>
      <c r="B461" s="139">
        <v>30</v>
      </c>
      <c r="C461" s="131">
        <v>84.9373</v>
      </c>
      <c r="D461" s="131">
        <v>84.943</v>
      </c>
      <c r="E461" s="127">
        <f t="shared" si="18"/>
        <v>0.005700000000004479</v>
      </c>
      <c r="F461" s="276">
        <f t="shared" si="28"/>
        <v>19.477191184023507</v>
      </c>
      <c r="G461" s="127">
        <f t="shared" si="29"/>
        <v>292.65</v>
      </c>
      <c r="H461" s="139">
        <v>88</v>
      </c>
      <c r="I461" s="150">
        <v>844.98</v>
      </c>
      <c r="J461" s="150">
        <v>552.33</v>
      </c>
    </row>
    <row r="462" spans="1:10" ht="23.25">
      <c r="A462" s="137">
        <v>22683</v>
      </c>
      <c r="B462" s="139">
        <v>1</v>
      </c>
      <c r="C462" s="131">
        <v>85.394</v>
      </c>
      <c r="D462" s="131">
        <v>85.4023</v>
      </c>
      <c r="E462" s="127">
        <f t="shared" si="18"/>
        <v>0.008299999999991314</v>
      </c>
      <c r="F462" s="276">
        <f t="shared" si="28"/>
        <v>26.930564568433862</v>
      </c>
      <c r="G462" s="127">
        <f t="shared" si="29"/>
        <v>308.19999999999993</v>
      </c>
      <c r="H462" s="139">
        <v>89</v>
      </c>
      <c r="I462" s="150">
        <v>780.18</v>
      </c>
      <c r="J462" s="150">
        <v>471.98</v>
      </c>
    </row>
    <row r="463" spans="1:10" ht="23.25">
      <c r="A463" s="137"/>
      <c r="B463" s="139">
        <v>2</v>
      </c>
      <c r="C463" s="131">
        <v>87.4597</v>
      </c>
      <c r="D463" s="131">
        <v>87.4707</v>
      </c>
      <c r="E463" s="127">
        <f t="shared" si="18"/>
        <v>0.01099999999999568</v>
      </c>
      <c r="F463" s="276">
        <f t="shared" si="28"/>
        <v>37.45956070150069</v>
      </c>
      <c r="G463" s="127">
        <f t="shared" si="29"/>
        <v>293.65000000000003</v>
      </c>
      <c r="H463" s="139">
        <v>90</v>
      </c>
      <c r="I463" s="150">
        <v>640.36</v>
      </c>
      <c r="J463" s="150">
        <v>346.71</v>
      </c>
    </row>
    <row r="464" spans="1:10" ht="23.25">
      <c r="A464" s="137"/>
      <c r="B464" s="139">
        <v>3</v>
      </c>
      <c r="C464" s="131">
        <v>85.8626</v>
      </c>
      <c r="D464" s="131">
        <v>85.872</v>
      </c>
      <c r="E464" s="127">
        <f t="shared" si="18"/>
        <v>0.009399999999999409</v>
      </c>
      <c r="F464" s="276">
        <f t="shared" si="28"/>
        <v>38.65131578947125</v>
      </c>
      <c r="G464" s="127">
        <f t="shared" si="29"/>
        <v>243.20000000000005</v>
      </c>
      <c r="H464" s="139">
        <v>91</v>
      </c>
      <c r="I464" s="150">
        <v>796.74</v>
      </c>
      <c r="J464" s="150">
        <v>553.54</v>
      </c>
    </row>
    <row r="465" spans="1:10" ht="23.25">
      <c r="A465" s="137">
        <v>22693</v>
      </c>
      <c r="B465" s="139">
        <v>4</v>
      </c>
      <c r="C465" s="131">
        <v>85.0345</v>
      </c>
      <c r="D465" s="131">
        <v>85.0371</v>
      </c>
      <c r="E465" s="127">
        <f t="shared" si="18"/>
        <v>0.002600000000001046</v>
      </c>
      <c r="F465" s="276">
        <f t="shared" si="28"/>
        <v>8.902890015070009</v>
      </c>
      <c r="G465" s="127">
        <f t="shared" si="29"/>
        <v>292.0400000000001</v>
      </c>
      <c r="H465" s="139">
        <v>92</v>
      </c>
      <c r="I465" s="150">
        <v>701.32</v>
      </c>
      <c r="J465" s="150">
        <v>409.28</v>
      </c>
    </row>
    <row r="466" spans="1:10" ht="23.25">
      <c r="A466" s="137"/>
      <c r="B466" s="139">
        <v>5</v>
      </c>
      <c r="C466" s="131">
        <v>85.0557</v>
      </c>
      <c r="D466" s="131">
        <v>85.0561</v>
      </c>
      <c r="E466" s="127">
        <f t="shared" si="18"/>
        <v>0.00039999999999906777</v>
      </c>
      <c r="F466" s="276">
        <f t="shared" si="28"/>
        <v>1.2919896640796764</v>
      </c>
      <c r="G466" s="127">
        <f t="shared" si="29"/>
        <v>309.59999999999997</v>
      </c>
      <c r="H466" s="139">
        <v>93</v>
      </c>
      <c r="I466" s="150">
        <v>685.78</v>
      </c>
      <c r="J466" s="150">
        <v>376.18</v>
      </c>
    </row>
    <row r="467" spans="1:10" ht="23.25">
      <c r="A467" s="137"/>
      <c r="B467" s="139">
        <v>6</v>
      </c>
      <c r="C467" s="131">
        <v>87.4276</v>
      </c>
      <c r="D467" s="131">
        <v>87.43</v>
      </c>
      <c r="E467" s="127">
        <f t="shared" si="18"/>
        <v>0.0024000000000086175</v>
      </c>
      <c r="F467" s="276">
        <f t="shared" si="28"/>
        <v>8.030515960679308</v>
      </c>
      <c r="G467" s="127">
        <f t="shared" si="29"/>
        <v>298.85999999999996</v>
      </c>
      <c r="H467" s="139">
        <v>94</v>
      </c>
      <c r="I467" s="150">
        <v>637.04</v>
      </c>
      <c r="J467" s="150">
        <v>338.18</v>
      </c>
    </row>
    <row r="468" spans="1:10" ht="23.25">
      <c r="A468" s="137">
        <v>22700</v>
      </c>
      <c r="B468" s="139">
        <v>7</v>
      </c>
      <c r="C468" s="131">
        <v>86.454</v>
      </c>
      <c r="D468" s="131">
        <v>86.4615</v>
      </c>
      <c r="E468" s="127">
        <f t="shared" si="18"/>
        <v>0.00750000000000739</v>
      </c>
      <c r="F468" s="276">
        <f t="shared" si="28"/>
        <v>25.609506248744758</v>
      </c>
      <c r="G468" s="127">
        <f t="shared" si="29"/>
        <v>292.86</v>
      </c>
      <c r="H468" s="139">
        <v>95</v>
      </c>
      <c r="I468" s="150">
        <v>881.46</v>
      </c>
      <c r="J468" s="150">
        <v>588.6</v>
      </c>
    </row>
    <row r="469" spans="1:10" ht="23.25">
      <c r="A469" s="137"/>
      <c r="B469" s="139">
        <v>8</v>
      </c>
      <c r="C469" s="131">
        <v>84.8144</v>
      </c>
      <c r="D469" s="131">
        <v>84.8182</v>
      </c>
      <c r="E469" s="127">
        <f t="shared" si="18"/>
        <v>0.0037999999999982492</v>
      </c>
      <c r="F469" s="276">
        <f t="shared" si="28"/>
        <v>13.479001135067566</v>
      </c>
      <c r="G469" s="127">
        <f t="shared" si="29"/>
        <v>281.9200000000001</v>
      </c>
      <c r="H469" s="139">
        <v>96</v>
      </c>
      <c r="I469" s="150">
        <v>828.35</v>
      </c>
      <c r="J469" s="150">
        <v>546.43</v>
      </c>
    </row>
    <row r="470" spans="1:10" ht="23.25">
      <c r="A470" s="137"/>
      <c r="B470" s="139">
        <v>9</v>
      </c>
      <c r="C470" s="131">
        <v>87.6545</v>
      </c>
      <c r="D470" s="131">
        <v>87.6586</v>
      </c>
      <c r="E470" s="127">
        <f t="shared" si="18"/>
        <v>0.004100000000008208</v>
      </c>
      <c r="F470" s="276">
        <f t="shared" si="28"/>
        <v>12.696643131451156</v>
      </c>
      <c r="G470" s="127">
        <f t="shared" si="29"/>
        <v>322.9200000000001</v>
      </c>
      <c r="H470" s="139">
        <v>97</v>
      </c>
      <c r="I470" s="150">
        <v>623.32</v>
      </c>
      <c r="J470" s="150">
        <v>300.4</v>
      </c>
    </row>
    <row r="471" spans="1:10" ht="23.25">
      <c r="A471" s="137">
        <v>22714</v>
      </c>
      <c r="B471" s="139">
        <v>1</v>
      </c>
      <c r="C471" s="131">
        <v>85.3805</v>
      </c>
      <c r="D471" s="131">
        <v>85.3835</v>
      </c>
      <c r="E471" s="127">
        <f t="shared" si="18"/>
        <v>0.0030000000000001137</v>
      </c>
      <c r="F471" s="276">
        <f t="shared" si="28"/>
        <v>10.486210633017983</v>
      </c>
      <c r="G471" s="127">
        <f t="shared" si="29"/>
        <v>286.0899999999999</v>
      </c>
      <c r="H471" s="139">
        <v>98</v>
      </c>
      <c r="I471" s="150">
        <v>830.28</v>
      </c>
      <c r="J471" s="150">
        <v>544.19</v>
      </c>
    </row>
    <row r="472" spans="1:10" ht="23.25">
      <c r="A472" s="137"/>
      <c r="B472" s="139">
        <v>2</v>
      </c>
      <c r="C472" s="131">
        <v>87.4412</v>
      </c>
      <c r="D472" s="131">
        <v>87.4518</v>
      </c>
      <c r="E472" s="127">
        <f t="shared" si="18"/>
        <v>0.010600000000010823</v>
      </c>
      <c r="F472" s="276">
        <f t="shared" si="28"/>
        <v>35.558537403592155</v>
      </c>
      <c r="G472" s="127">
        <f t="shared" si="29"/>
        <v>298.1</v>
      </c>
      <c r="H472" s="139">
        <v>99</v>
      </c>
      <c r="I472" s="150">
        <v>835.5</v>
      </c>
      <c r="J472" s="150">
        <v>537.4</v>
      </c>
    </row>
    <row r="473" spans="1:10" ht="23.25">
      <c r="A473" s="137"/>
      <c r="B473" s="139">
        <v>3</v>
      </c>
      <c r="C473" s="131">
        <v>85.8553</v>
      </c>
      <c r="D473" s="131">
        <v>85.8624</v>
      </c>
      <c r="E473" s="127">
        <f t="shared" si="18"/>
        <v>0.007099999999994111</v>
      </c>
      <c r="F473" s="276">
        <f t="shared" si="28"/>
        <v>20.702726344931072</v>
      </c>
      <c r="G473" s="127">
        <f t="shared" si="29"/>
        <v>342.95</v>
      </c>
      <c r="H473" s="139">
        <v>100</v>
      </c>
      <c r="I473" s="150">
        <v>803.99</v>
      </c>
      <c r="J473" s="150">
        <v>461.04</v>
      </c>
    </row>
    <row r="474" spans="1:10" ht="23.25">
      <c r="A474" s="137">
        <v>22724</v>
      </c>
      <c r="B474" s="139">
        <v>4</v>
      </c>
      <c r="C474" s="131">
        <v>85.0201</v>
      </c>
      <c r="D474" s="131">
        <v>85.0268</v>
      </c>
      <c r="E474" s="127">
        <f t="shared" si="18"/>
        <v>0.006699999999995043</v>
      </c>
      <c r="F474" s="276">
        <f t="shared" si="28"/>
        <v>24.54302355395818</v>
      </c>
      <c r="G474" s="127">
        <f t="shared" si="29"/>
        <v>272.99</v>
      </c>
      <c r="H474" s="139">
        <v>101</v>
      </c>
      <c r="I474" s="150">
        <v>822.55</v>
      </c>
      <c r="J474" s="150">
        <v>549.56</v>
      </c>
    </row>
    <row r="475" spans="1:10" ht="23.25">
      <c r="A475" s="137"/>
      <c r="B475" s="139">
        <v>5</v>
      </c>
      <c r="C475" s="131">
        <v>85.0013</v>
      </c>
      <c r="D475" s="131">
        <v>85.0051</v>
      </c>
      <c r="E475" s="127">
        <f t="shared" si="18"/>
        <v>0.0037999999999982492</v>
      </c>
      <c r="F475" s="276">
        <f t="shared" si="28"/>
        <v>12.182610925872817</v>
      </c>
      <c r="G475" s="127">
        <f t="shared" si="29"/>
        <v>311.92</v>
      </c>
      <c r="H475" s="139">
        <v>102</v>
      </c>
      <c r="I475" s="150">
        <v>677.84</v>
      </c>
      <c r="J475" s="150">
        <v>365.92</v>
      </c>
    </row>
    <row r="476" spans="1:10" ht="24" thickBot="1">
      <c r="A476" s="251"/>
      <c r="B476" s="252">
        <v>6</v>
      </c>
      <c r="C476" s="253">
        <v>87.3735</v>
      </c>
      <c r="D476" s="253">
        <v>87.376</v>
      </c>
      <c r="E476" s="254">
        <f t="shared" si="18"/>
        <v>0.0024999999999977263</v>
      </c>
      <c r="F476" s="277">
        <f t="shared" si="28"/>
        <v>8.113721926514756</v>
      </c>
      <c r="G476" s="127">
        <f t="shared" si="29"/>
        <v>308.11999999999995</v>
      </c>
      <c r="H476" s="252">
        <v>103</v>
      </c>
      <c r="I476" s="255">
        <v>672.78</v>
      </c>
      <c r="J476" s="255">
        <v>364.66</v>
      </c>
    </row>
    <row r="477" spans="1:10" ht="23.25">
      <c r="A477" s="196">
        <v>22739</v>
      </c>
      <c r="B477" s="197">
        <v>19</v>
      </c>
      <c r="C477" s="198">
        <v>88.9458</v>
      </c>
      <c r="D477" s="198">
        <v>88.948</v>
      </c>
      <c r="E477" s="240">
        <f t="shared" si="18"/>
        <v>0.0021999999999877673</v>
      </c>
      <c r="F477" s="278">
        <f>((10^6)*E477/G478)</f>
        <v>7.373148334297766</v>
      </c>
      <c r="G477" s="127">
        <f t="shared" si="29"/>
        <v>311.64000000000004</v>
      </c>
      <c r="H477" s="197">
        <v>1</v>
      </c>
      <c r="I477" s="201">
        <v>812.72</v>
      </c>
      <c r="J477" s="201">
        <v>501.08</v>
      </c>
    </row>
    <row r="478" spans="1:10" ht="23.25">
      <c r="A478" s="137"/>
      <c r="B478" s="139">
        <v>20</v>
      </c>
      <c r="C478" s="131">
        <v>84.6336</v>
      </c>
      <c r="D478" s="131">
        <v>84.6426</v>
      </c>
      <c r="E478" s="127">
        <f t="shared" si="18"/>
        <v>0.009000000000000341</v>
      </c>
      <c r="F478" s="276" t="e">
        <f>((10^6)*E478/#REF!)</f>
        <v>#REF!</v>
      </c>
      <c r="G478" s="127">
        <f t="shared" si="29"/>
        <v>298.38</v>
      </c>
      <c r="H478" s="139">
        <v>2</v>
      </c>
      <c r="I478" s="150">
        <v>798.25</v>
      </c>
      <c r="J478" s="150">
        <v>499.87</v>
      </c>
    </row>
    <row r="479" spans="1:10" ht="23.25">
      <c r="A479" s="137"/>
      <c r="B479" s="139">
        <v>21</v>
      </c>
      <c r="C479" s="131">
        <v>86.3404</v>
      </c>
      <c r="D479" s="131">
        <v>86.3404</v>
      </c>
      <c r="E479" s="127">
        <f t="shared" si="18"/>
        <v>0</v>
      </c>
      <c r="F479" s="276">
        <f t="shared" si="28"/>
        <v>0</v>
      </c>
      <c r="G479" s="127">
        <f t="shared" si="29"/>
        <v>316.56</v>
      </c>
      <c r="H479" s="139">
        <v>3</v>
      </c>
      <c r="I479" s="150">
        <v>723.15</v>
      </c>
      <c r="J479" s="150">
        <v>406.59</v>
      </c>
    </row>
    <row r="480" spans="1:10" ht="23.25">
      <c r="A480" s="137">
        <v>22756</v>
      </c>
      <c r="B480" s="139">
        <v>22</v>
      </c>
      <c r="C480" s="131">
        <v>85.0997</v>
      </c>
      <c r="D480" s="131">
        <v>85.1035</v>
      </c>
      <c r="E480" s="127">
        <f t="shared" si="18"/>
        <v>0.0037999999999982492</v>
      </c>
      <c r="F480" s="276">
        <f t="shared" si="28"/>
        <v>12.273108972282957</v>
      </c>
      <c r="G480" s="127">
        <f t="shared" si="29"/>
        <v>309.62</v>
      </c>
      <c r="H480" s="139">
        <v>4</v>
      </c>
      <c r="I480" s="150">
        <v>852.32</v>
      </c>
      <c r="J480" s="150">
        <v>542.7</v>
      </c>
    </row>
    <row r="481" spans="1:10" ht="23.25">
      <c r="A481" s="137"/>
      <c r="B481" s="139">
        <v>23</v>
      </c>
      <c r="C481" s="131">
        <v>87.6687</v>
      </c>
      <c r="D481" s="131">
        <v>87.6687</v>
      </c>
      <c r="E481" s="127">
        <f t="shared" si="18"/>
        <v>0</v>
      </c>
      <c r="F481" s="276">
        <f t="shared" si="28"/>
        <v>0</v>
      </c>
      <c r="G481" s="127">
        <f t="shared" si="29"/>
        <v>329.19000000000005</v>
      </c>
      <c r="H481" s="139">
        <v>5</v>
      </c>
      <c r="I481" s="150">
        <v>742.83</v>
      </c>
      <c r="J481" s="150">
        <v>413.64</v>
      </c>
    </row>
    <row r="482" spans="1:10" ht="23.25">
      <c r="A482" s="137"/>
      <c r="B482" s="139">
        <v>24</v>
      </c>
      <c r="C482" s="131">
        <v>88.0628</v>
      </c>
      <c r="D482" s="131">
        <v>88.0652</v>
      </c>
      <c r="E482" s="127">
        <f t="shared" si="18"/>
        <v>0.0024000000000086175</v>
      </c>
      <c r="F482" s="276">
        <f t="shared" si="28"/>
        <v>7.047837194986103</v>
      </c>
      <c r="G482" s="127">
        <f t="shared" si="29"/>
        <v>340.53</v>
      </c>
      <c r="H482" s="139">
        <v>6</v>
      </c>
      <c r="I482" s="150">
        <v>694.16</v>
      </c>
      <c r="J482" s="150">
        <v>353.63</v>
      </c>
    </row>
    <row r="483" spans="1:10" ht="23.25">
      <c r="A483" s="137">
        <v>22773</v>
      </c>
      <c r="B483" s="139">
        <v>4</v>
      </c>
      <c r="C483" s="131">
        <v>85.0579</v>
      </c>
      <c r="D483" s="131">
        <v>85.064</v>
      </c>
      <c r="E483" s="127">
        <f t="shared" si="18"/>
        <v>0.006099999999989336</v>
      </c>
      <c r="F483" s="276">
        <f t="shared" si="28"/>
        <v>20.99249776305781</v>
      </c>
      <c r="G483" s="127">
        <f t="shared" si="29"/>
        <v>290.5799999999999</v>
      </c>
      <c r="H483" s="139">
        <v>7</v>
      </c>
      <c r="I483" s="150">
        <v>828.04</v>
      </c>
      <c r="J483" s="150">
        <v>537.46</v>
      </c>
    </row>
    <row r="484" spans="1:10" ht="23.25">
      <c r="A484" s="137"/>
      <c r="B484" s="139">
        <v>5</v>
      </c>
      <c r="C484" s="131">
        <v>85.0639</v>
      </c>
      <c r="D484" s="131">
        <v>85.0726</v>
      </c>
      <c r="E484" s="127">
        <f t="shared" si="18"/>
        <v>0.008699999999990382</v>
      </c>
      <c r="F484" s="276">
        <f t="shared" si="28"/>
        <v>28.50122850119699</v>
      </c>
      <c r="G484" s="127">
        <f t="shared" si="29"/>
        <v>305.25</v>
      </c>
      <c r="H484" s="139">
        <v>8</v>
      </c>
      <c r="I484" s="150">
        <v>740.01</v>
      </c>
      <c r="J484" s="150">
        <v>434.76</v>
      </c>
    </row>
    <row r="485" spans="1:10" ht="23.25">
      <c r="A485" s="137"/>
      <c r="B485" s="139">
        <v>6</v>
      </c>
      <c r="C485" s="131">
        <v>87.3835</v>
      </c>
      <c r="D485" s="131">
        <v>87.3904</v>
      </c>
      <c r="E485" s="127">
        <f t="shared" si="18"/>
        <v>0.0069000000000016826</v>
      </c>
      <c r="F485" s="276">
        <f t="shared" si="28"/>
        <v>21.977321951846356</v>
      </c>
      <c r="G485" s="127">
        <f t="shared" si="29"/>
        <v>313.96000000000004</v>
      </c>
      <c r="H485" s="139">
        <v>9</v>
      </c>
      <c r="I485" s="150">
        <v>851.46</v>
      </c>
      <c r="J485" s="150">
        <v>537.5</v>
      </c>
    </row>
    <row r="486" spans="1:10" ht="23.25">
      <c r="A486" s="137">
        <v>22795</v>
      </c>
      <c r="B486" s="139">
        <v>7</v>
      </c>
      <c r="C486" s="131">
        <v>86.433</v>
      </c>
      <c r="D486" s="131">
        <v>86.4574</v>
      </c>
      <c r="E486" s="127">
        <f t="shared" si="18"/>
        <v>0.024399999999999977</v>
      </c>
      <c r="F486" s="276">
        <f t="shared" si="28"/>
        <v>70.74514351986078</v>
      </c>
      <c r="G486" s="127">
        <f t="shared" si="29"/>
        <v>344.9</v>
      </c>
      <c r="H486" s="139">
        <v>10</v>
      </c>
      <c r="I486" s="150">
        <v>725.41</v>
      </c>
      <c r="J486" s="150">
        <v>380.51</v>
      </c>
    </row>
    <row r="487" spans="1:10" ht="23.25">
      <c r="A487" s="137"/>
      <c r="B487" s="139">
        <v>8</v>
      </c>
      <c r="C487" s="131">
        <v>84.8015</v>
      </c>
      <c r="D487" s="131">
        <v>84.8251</v>
      </c>
      <c r="E487" s="127">
        <f t="shared" si="18"/>
        <v>0.02360000000000184</v>
      </c>
      <c r="F487" s="276">
        <f t="shared" si="28"/>
        <v>73.24188442679485</v>
      </c>
      <c r="G487" s="127">
        <f t="shared" si="29"/>
        <v>322.22</v>
      </c>
      <c r="H487" s="139">
        <v>11</v>
      </c>
      <c r="I487" s="150">
        <v>674.45</v>
      </c>
      <c r="J487" s="150">
        <v>352.23</v>
      </c>
    </row>
    <row r="488" spans="1:10" ht="23.25">
      <c r="A488" s="137"/>
      <c r="B488" s="139">
        <v>9</v>
      </c>
      <c r="C488" s="131">
        <v>87.6347</v>
      </c>
      <c r="D488" s="131">
        <v>87.6552</v>
      </c>
      <c r="E488" s="127">
        <f t="shared" si="18"/>
        <v>0.02049999999999841</v>
      </c>
      <c r="F488" s="276">
        <f t="shared" si="28"/>
        <v>60.49517514090479</v>
      </c>
      <c r="G488" s="127">
        <f t="shared" si="29"/>
        <v>338.87</v>
      </c>
      <c r="H488" s="139">
        <v>12</v>
      </c>
      <c r="I488" s="150">
        <v>717.35</v>
      </c>
      <c r="J488" s="150">
        <v>378.48</v>
      </c>
    </row>
    <row r="489" spans="1:10" ht="23.25">
      <c r="A489" s="137">
        <v>22805</v>
      </c>
      <c r="B489" s="139">
        <v>19</v>
      </c>
      <c r="C489" s="131">
        <v>88.9796</v>
      </c>
      <c r="D489" s="131">
        <v>89.0147</v>
      </c>
      <c r="E489" s="127">
        <f t="shared" si="18"/>
        <v>0.03509999999999991</v>
      </c>
      <c r="F489" s="276">
        <f t="shared" si="28"/>
        <v>108.99267171779877</v>
      </c>
      <c r="G489" s="127">
        <f t="shared" si="29"/>
        <v>322.03999999999996</v>
      </c>
      <c r="H489" s="139">
        <v>13</v>
      </c>
      <c r="I489" s="150">
        <v>706.02</v>
      </c>
      <c r="J489" s="150">
        <v>383.98</v>
      </c>
    </row>
    <row r="490" spans="1:10" ht="23.25">
      <c r="A490" s="137"/>
      <c r="B490" s="139">
        <v>20</v>
      </c>
      <c r="C490" s="131">
        <v>84.673</v>
      </c>
      <c r="D490" s="131">
        <v>84.7054</v>
      </c>
      <c r="E490" s="127">
        <f t="shared" si="18"/>
        <v>0.032399999999995543</v>
      </c>
      <c r="F490" s="276">
        <f t="shared" si="28"/>
        <v>90.52555111618994</v>
      </c>
      <c r="G490" s="127">
        <f t="shared" si="29"/>
        <v>357.91</v>
      </c>
      <c r="H490" s="139">
        <v>14</v>
      </c>
      <c r="I490" s="150">
        <v>719.73</v>
      </c>
      <c r="J490" s="150">
        <v>361.82</v>
      </c>
    </row>
    <row r="491" spans="1:10" ht="23.25">
      <c r="A491" s="137"/>
      <c r="B491" s="139">
        <v>21</v>
      </c>
      <c r="C491" s="131">
        <v>86.3415</v>
      </c>
      <c r="D491" s="131">
        <v>86.3727</v>
      </c>
      <c r="E491" s="127">
        <f t="shared" si="18"/>
        <v>0.03119999999999834</v>
      </c>
      <c r="F491" s="276">
        <f t="shared" si="28"/>
        <v>99.65822340051214</v>
      </c>
      <c r="G491" s="127">
        <f t="shared" si="29"/>
        <v>313.07000000000005</v>
      </c>
      <c r="H491" s="139">
        <v>15</v>
      </c>
      <c r="I491" s="150">
        <v>842.88</v>
      </c>
      <c r="J491" s="150">
        <v>529.81</v>
      </c>
    </row>
    <row r="492" spans="1:10" ht="23.25">
      <c r="A492" s="137">
        <v>22811</v>
      </c>
      <c r="B492" s="139">
        <v>22</v>
      </c>
      <c r="C492" s="131">
        <v>85.1424</v>
      </c>
      <c r="D492" s="131">
        <v>85.1562</v>
      </c>
      <c r="E492" s="127">
        <f t="shared" si="18"/>
        <v>0.013800000000003365</v>
      </c>
      <c r="F492" s="276">
        <f t="shared" si="28"/>
        <v>42.4289008455138</v>
      </c>
      <c r="G492" s="127">
        <f t="shared" si="29"/>
        <v>325.25</v>
      </c>
      <c r="H492" s="139">
        <v>16</v>
      </c>
      <c r="I492" s="150">
        <v>719.22</v>
      </c>
      <c r="J492" s="150">
        <v>393.97</v>
      </c>
    </row>
    <row r="493" spans="1:10" ht="23.25">
      <c r="A493" s="137"/>
      <c r="B493" s="139">
        <v>23</v>
      </c>
      <c r="C493" s="131">
        <v>87.6915</v>
      </c>
      <c r="D493" s="131">
        <v>87.7007</v>
      </c>
      <c r="E493" s="127">
        <f t="shared" si="18"/>
        <v>0.00919999999999277</v>
      </c>
      <c r="F493" s="276">
        <f t="shared" si="28"/>
        <v>28.918995379224754</v>
      </c>
      <c r="G493" s="127">
        <f t="shared" si="29"/>
        <v>318.12999999999994</v>
      </c>
      <c r="H493" s="139">
        <v>17</v>
      </c>
      <c r="I493" s="150">
        <v>775.17</v>
      </c>
      <c r="J493" s="150">
        <v>457.04</v>
      </c>
    </row>
    <row r="494" spans="1:10" ht="23.25">
      <c r="A494" s="137"/>
      <c r="B494" s="139">
        <v>24</v>
      </c>
      <c r="C494" s="131">
        <v>88.0835</v>
      </c>
      <c r="D494" s="131">
        <v>88.0962</v>
      </c>
      <c r="E494" s="127">
        <f t="shared" si="18"/>
        <v>0.01269999999999527</v>
      </c>
      <c r="F494" s="276">
        <f t="shared" si="28"/>
        <v>35.18395390069612</v>
      </c>
      <c r="G494" s="127">
        <f t="shared" si="29"/>
        <v>360.96</v>
      </c>
      <c r="H494" s="139">
        <v>18</v>
      </c>
      <c r="I494" s="150">
        <v>727.79</v>
      </c>
      <c r="J494" s="150">
        <v>366.83</v>
      </c>
    </row>
    <row r="495" spans="1:10" ht="23.25">
      <c r="A495" s="137">
        <v>22818</v>
      </c>
      <c r="B495" s="139">
        <v>25</v>
      </c>
      <c r="C495" s="131">
        <v>87.0879</v>
      </c>
      <c r="D495" s="131">
        <v>87.0879</v>
      </c>
      <c r="E495" s="127">
        <f t="shared" si="18"/>
        <v>0</v>
      </c>
      <c r="F495" s="276">
        <f t="shared" si="28"/>
        <v>0</v>
      </c>
      <c r="G495" s="127">
        <f t="shared" si="29"/>
        <v>345.06</v>
      </c>
      <c r="H495" s="139">
        <v>19</v>
      </c>
      <c r="I495" s="150">
        <v>719.88</v>
      </c>
      <c r="J495" s="150">
        <v>374.82</v>
      </c>
    </row>
    <row r="496" spans="1:10" ht="23.25">
      <c r="A496" s="137"/>
      <c r="B496" s="139">
        <v>26</v>
      </c>
      <c r="C496" s="131">
        <v>85.8316</v>
      </c>
      <c r="D496" s="131">
        <v>85.8316</v>
      </c>
      <c r="E496" s="127">
        <f t="shared" si="18"/>
        <v>0</v>
      </c>
      <c r="F496" s="276">
        <f t="shared" si="28"/>
        <v>0</v>
      </c>
      <c r="G496" s="127">
        <f t="shared" si="29"/>
        <v>334.49999999999994</v>
      </c>
      <c r="H496" s="139">
        <v>20</v>
      </c>
      <c r="I496" s="150">
        <v>674.3</v>
      </c>
      <c r="J496" s="150">
        <v>339.8</v>
      </c>
    </row>
    <row r="497" spans="1:10" ht="23.25">
      <c r="A497" s="137"/>
      <c r="B497" s="139">
        <v>27</v>
      </c>
      <c r="C497" s="131">
        <v>86.3465</v>
      </c>
      <c r="D497" s="131">
        <v>86.3517</v>
      </c>
      <c r="E497" s="127">
        <f t="shared" si="18"/>
        <v>0.005199999999987881</v>
      </c>
      <c r="F497" s="276">
        <f t="shared" si="28"/>
        <v>14.788271762898162</v>
      </c>
      <c r="G497" s="127">
        <f t="shared" si="29"/>
        <v>351.63</v>
      </c>
      <c r="H497" s="139">
        <v>21</v>
      </c>
      <c r="I497" s="150">
        <v>719.12</v>
      </c>
      <c r="J497" s="150">
        <v>367.49</v>
      </c>
    </row>
    <row r="498" spans="1:10" ht="23.25">
      <c r="A498" s="137">
        <v>22838</v>
      </c>
      <c r="B498" s="139">
        <v>10</v>
      </c>
      <c r="C498" s="131">
        <v>85.0895</v>
      </c>
      <c r="D498" s="131">
        <v>85.0923</v>
      </c>
      <c r="E498" s="127">
        <f t="shared" si="18"/>
        <v>0.0027999999999934744</v>
      </c>
      <c r="F498" s="276">
        <f t="shared" si="28"/>
        <v>7.89154758883198</v>
      </c>
      <c r="G498" s="127">
        <f t="shared" si="29"/>
        <v>354.80999999999995</v>
      </c>
      <c r="H498" s="139">
        <v>22</v>
      </c>
      <c r="I498" s="150">
        <v>714.93</v>
      </c>
      <c r="J498" s="257">
        <v>360.12</v>
      </c>
    </row>
    <row r="499" spans="1:10" ht="23.25">
      <c r="A499" s="137"/>
      <c r="B499" s="139">
        <v>11</v>
      </c>
      <c r="C499" s="131">
        <v>86.0868</v>
      </c>
      <c r="D499" s="131">
        <v>86.0894</v>
      </c>
      <c r="E499" s="127">
        <f t="shared" si="18"/>
        <v>0.002600000000001046</v>
      </c>
      <c r="F499" s="276">
        <f t="shared" si="28"/>
        <v>8.55178765253773</v>
      </c>
      <c r="G499" s="127">
        <f t="shared" si="29"/>
        <v>304.03</v>
      </c>
      <c r="H499" s="139">
        <v>23</v>
      </c>
      <c r="I499" s="150">
        <v>691.77</v>
      </c>
      <c r="J499" s="150">
        <v>387.74</v>
      </c>
    </row>
    <row r="500" spans="1:10" ht="23.25">
      <c r="A500" s="137"/>
      <c r="B500" s="139">
        <v>12</v>
      </c>
      <c r="C500" s="131">
        <v>84.8487</v>
      </c>
      <c r="D500" s="131">
        <v>84.854</v>
      </c>
      <c r="E500" s="127">
        <f t="shared" si="18"/>
        <v>0.0053000000000054115</v>
      </c>
      <c r="F500" s="276">
        <f t="shared" si="28"/>
        <v>14.26456735299532</v>
      </c>
      <c r="G500" s="127">
        <f t="shared" si="29"/>
        <v>371.55</v>
      </c>
      <c r="H500" s="139">
        <v>24</v>
      </c>
      <c r="I500" s="150">
        <v>737.87</v>
      </c>
      <c r="J500" s="150">
        <v>366.32</v>
      </c>
    </row>
    <row r="501" spans="1:10" ht="23.25">
      <c r="A501" s="137">
        <v>22846</v>
      </c>
      <c r="B501" s="139">
        <v>13</v>
      </c>
      <c r="C501" s="131">
        <v>86.7227</v>
      </c>
      <c r="D501" s="131">
        <v>86.7261</v>
      </c>
      <c r="E501" s="127">
        <f t="shared" si="18"/>
        <v>0.0033999999999991815</v>
      </c>
      <c r="F501" s="276">
        <f t="shared" si="28"/>
        <v>10.402006975461</v>
      </c>
      <c r="G501" s="127">
        <f t="shared" si="29"/>
        <v>326.85999999999996</v>
      </c>
      <c r="H501" s="139">
        <v>25</v>
      </c>
      <c r="I501" s="150">
        <v>758.41</v>
      </c>
      <c r="J501" s="150">
        <v>431.55</v>
      </c>
    </row>
    <row r="502" spans="1:10" ht="23.25">
      <c r="A502" s="137"/>
      <c r="B502" s="139">
        <v>14</v>
      </c>
      <c r="C502" s="131">
        <v>85.9635</v>
      </c>
      <c r="D502" s="131">
        <v>85.9735</v>
      </c>
      <c r="E502" s="127">
        <f t="shared" si="18"/>
        <v>0.010000000000005116</v>
      </c>
      <c r="F502" s="276">
        <f t="shared" si="28"/>
        <v>25.95986604710448</v>
      </c>
      <c r="G502" s="127">
        <f t="shared" si="29"/>
        <v>385.2099999999999</v>
      </c>
      <c r="H502" s="139">
        <v>26</v>
      </c>
      <c r="I502" s="150">
        <v>759.18</v>
      </c>
      <c r="J502" s="150">
        <v>373.97</v>
      </c>
    </row>
    <row r="503" spans="1:10" ht="23.25">
      <c r="A503" s="137"/>
      <c r="B503" s="139">
        <v>15</v>
      </c>
      <c r="C503" s="131">
        <v>87.0023</v>
      </c>
      <c r="D503" s="131">
        <v>87.0094</v>
      </c>
      <c r="E503" s="127">
        <f t="shared" si="18"/>
        <v>0.007099999999994111</v>
      </c>
      <c r="F503" s="276">
        <f aca="true" t="shared" si="30" ref="F503:F560">((10^6)*E503/G503)</f>
        <v>22.415153906848023</v>
      </c>
      <c r="G503" s="127">
        <f t="shared" si="29"/>
        <v>316.75</v>
      </c>
      <c r="H503" s="139">
        <v>27</v>
      </c>
      <c r="I503" s="150">
        <v>892.28</v>
      </c>
      <c r="J503" s="150">
        <v>575.53</v>
      </c>
    </row>
    <row r="504" spans="1:10" ht="23.25">
      <c r="A504" s="137">
        <v>22852</v>
      </c>
      <c r="B504" s="139">
        <v>16</v>
      </c>
      <c r="C504" s="131">
        <v>86.1563</v>
      </c>
      <c r="D504" s="131">
        <v>86.1606</v>
      </c>
      <c r="E504" s="127">
        <f t="shared" si="18"/>
        <v>0.004300000000000637</v>
      </c>
      <c r="F504" s="276">
        <f t="shared" si="30"/>
        <v>13.184926256402774</v>
      </c>
      <c r="G504" s="127">
        <f t="shared" si="29"/>
        <v>326.13</v>
      </c>
      <c r="H504" s="139">
        <v>28</v>
      </c>
      <c r="I504" s="150">
        <v>835</v>
      </c>
      <c r="J504" s="150">
        <v>508.87</v>
      </c>
    </row>
    <row r="505" spans="1:10" ht="23.25">
      <c r="A505" s="137"/>
      <c r="B505" s="139">
        <v>17</v>
      </c>
      <c r="C505" s="131">
        <v>87.2306</v>
      </c>
      <c r="D505" s="131">
        <v>87.2366</v>
      </c>
      <c r="E505" s="127">
        <f t="shared" si="18"/>
        <v>0.006000000000000227</v>
      </c>
      <c r="F505" s="276">
        <f t="shared" si="30"/>
        <v>21.429336762028026</v>
      </c>
      <c r="G505" s="127">
        <f t="shared" si="29"/>
        <v>279.99</v>
      </c>
      <c r="H505" s="139">
        <v>29</v>
      </c>
      <c r="I505" s="150">
        <v>803.11</v>
      </c>
      <c r="J505" s="150">
        <v>523.12</v>
      </c>
    </row>
    <row r="506" spans="1:10" ht="23.25">
      <c r="A506" s="137"/>
      <c r="B506" s="139">
        <v>18</v>
      </c>
      <c r="C506" s="131">
        <v>85.1677</v>
      </c>
      <c r="D506" s="131">
        <v>85.1733</v>
      </c>
      <c r="E506" s="127">
        <f t="shared" si="18"/>
        <v>0.00560000000000116</v>
      </c>
      <c r="F506" s="276">
        <f t="shared" si="30"/>
        <v>16.38385020480152</v>
      </c>
      <c r="G506" s="127">
        <f t="shared" si="29"/>
        <v>341.8</v>
      </c>
      <c r="H506" s="139">
        <v>30</v>
      </c>
      <c r="I506" s="150">
        <v>680.35</v>
      </c>
      <c r="J506" s="150">
        <v>338.55</v>
      </c>
    </row>
    <row r="507" spans="1:10" ht="23.25">
      <c r="A507" s="137">
        <v>22859</v>
      </c>
      <c r="B507" s="139">
        <v>13</v>
      </c>
      <c r="C507" s="131">
        <v>86.7436</v>
      </c>
      <c r="D507" s="131">
        <v>87.8431</v>
      </c>
      <c r="E507" s="127">
        <f t="shared" si="18"/>
        <v>1.0995000000000061</v>
      </c>
      <c r="F507" s="276">
        <f t="shared" si="30"/>
        <v>3241.546036144951</v>
      </c>
      <c r="G507" s="127">
        <f t="shared" si="29"/>
        <v>339.19000000000005</v>
      </c>
      <c r="H507" s="139">
        <v>31</v>
      </c>
      <c r="I507" s="150">
        <v>861.32</v>
      </c>
      <c r="J507" s="150">
        <v>522.13</v>
      </c>
    </row>
    <row r="508" spans="1:10" ht="23.25">
      <c r="A508" s="137"/>
      <c r="B508" s="139">
        <v>14</v>
      </c>
      <c r="C508" s="131">
        <v>85.9734</v>
      </c>
      <c r="D508" s="131">
        <v>87.585</v>
      </c>
      <c r="E508" s="127">
        <f t="shared" si="18"/>
        <v>1.6115999999999957</v>
      </c>
      <c r="F508" s="276">
        <f t="shared" si="30"/>
        <v>4804.72243754098</v>
      </c>
      <c r="G508" s="127">
        <f t="shared" si="29"/>
        <v>335.4200000000001</v>
      </c>
      <c r="H508" s="139">
        <v>32</v>
      </c>
      <c r="I508" s="150">
        <v>865.33</v>
      </c>
      <c r="J508" s="150">
        <v>529.91</v>
      </c>
    </row>
    <row r="509" spans="1:10" ht="23.25">
      <c r="A509" s="137"/>
      <c r="B509" s="139">
        <v>15</v>
      </c>
      <c r="C509" s="131">
        <v>87.0168</v>
      </c>
      <c r="D509" s="131">
        <v>88.0345</v>
      </c>
      <c r="E509" s="127">
        <f t="shared" si="18"/>
        <v>1.0176999999999907</v>
      </c>
      <c r="F509" s="276">
        <f t="shared" si="30"/>
        <v>3220.3657996329052</v>
      </c>
      <c r="G509" s="127">
        <f t="shared" si="29"/>
        <v>316.02</v>
      </c>
      <c r="H509" s="139">
        <v>33</v>
      </c>
      <c r="I509" s="150">
        <v>845.99</v>
      </c>
      <c r="J509" s="150">
        <v>529.97</v>
      </c>
    </row>
    <row r="510" spans="1:10" ht="23.25">
      <c r="A510" s="137">
        <v>22863</v>
      </c>
      <c r="B510" s="139">
        <v>16</v>
      </c>
      <c r="C510" s="131">
        <v>86.1571</v>
      </c>
      <c r="D510" s="131">
        <v>86.5995</v>
      </c>
      <c r="E510" s="127">
        <f t="shared" si="18"/>
        <v>0.44240000000000634</v>
      </c>
      <c r="F510" s="276">
        <f t="shared" si="30"/>
        <v>1216.2533677901974</v>
      </c>
      <c r="G510" s="127">
        <f t="shared" si="29"/>
        <v>363.73999999999995</v>
      </c>
      <c r="H510" s="139">
        <v>34</v>
      </c>
      <c r="I510" s="150">
        <v>757.79</v>
      </c>
      <c r="J510" s="150">
        <v>394.05</v>
      </c>
    </row>
    <row r="511" spans="1:10" ht="23.25">
      <c r="A511" s="137"/>
      <c r="B511" s="139">
        <v>17</v>
      </c>
      <c r="C511" s="131">
        <v>87.2463</v>
      </c>
      <c r="D511" s="131">
        <v>87.7384</v>
      </c>
      <c r="E511" s="127">
        <f t="shared" si="18"/>
        <v>0.49209999999999354</v>
      </c>
      <c r="F511" s="276">
        <f t="shared" si="30"/>
        <v>1358.266629864735</v>
      </c>
      <c r="G511" s="127">
        <f t="shared" si="29"/>
        <v>362.3</v>
      </c>
      <c r="H511" s="139">
        <v>35</v>
      </c>
      <c r="I511" s="150">
        <v>702.25</v>
      </c>
      <c r="J511" s="150">
        <v>339.95</v>
      </c>
    </row>
    <row r="512" spans="1:10" ht="23.25">
      <c r="A512" s="137"/>
      <c r="B512" s="139">
        <v>18</v>
      </c>
      <c r="C512" s="131">
        <v>85.1553</v>
      </c>
      <c r="D512" s="131">
        <v>85.5184</v>
      </c>
      <c r="E512" s="127">
        <f t="shared" si="18"/>
        <v>0.36310000000000286</v>
      </c>
      <c r="F512" s="276">
        <f t="shared" si="30"/>
        <v>1125.647146355839</v>
      </c>
      <c r="G512" s="127">
        <f t="shared" si="29"/>
        <v>322.56999999999994</v>
      </c>
      <c r="H512" s="139">
        <v>36</v>
      </c>
      <c r="I512" s="150">
        <v>873.18</v>
      </c>
      <c r="J512" s="150">
        <v>550.61</v>
      </c>
    </row>
    <row r="513" spans="1:10" ht="23.25">
      <c r="A513" s="137">
        <v>22863</v>
      </c>
      <c r="B513" s="139">
        <v>19</v>
      </c>
      <c r="C513" s="131">
        <v>88.9749</v>
      </c>
      <c r="D513" s="131">
        <v>89.2688</v>
      </c>
      <c r="E513" s="127">
        <f t="shared" si="18"/>
        <v>0.2938999999999936</v>
      </c>
      <c r="F513" s="276">
        <f t="shared" si="30"/>
        <v>909.3721959218839</v>
      </c>
      <c r="G513" s="127">
        <f t="shared" si="29"/>
        <v>323.18999999999994</v>
      </c>
      <c r="H513" s="139">
        <v>37</v>
      </c>
      <c r="I513" s="150">
        <v>869.91</v>
      </c>
      <c r="J513" s="150">
        <v>546.72</v>
      </c>
    </row>
    <row r="514" spans="1:10" ht="23.25">
      <c r="A514" s="137"/>
      <c r="B514" s="139">
        <v>20</v>
      </c>
      <c r="C514" s="131">
        <v>84.65</v>
      </c>
      <c r="D514" s="131">
        <v>84.9599</v>
      </c>
      <c r="E514" s="127">
        <f aca="true" t="shared" si="31" ref="E514:E560">D514-C514</f>
        <v>0.30989999999999895</v>
      </c>
      <c r="F514" s="276">
        <f t="shared" si="30"/>
        <v>931.2738528112479</v>
      </c>
      <c r="G514" s="127">
        <f t="shared" si="29"/>
        <v>332.77</v>
      </c>
      <c r="H514" s="139">
        <v>38</v>
      </c>
      <c r="I514" s="150">
        <v>887.86</v>
      </c>
      <c r="J514" s="150">
        <v>555.09</v>
      </c>
    </row>
    <row r="515" spans="1:10" ht="23.25">
      <c r="A515" s="137"/>
      <c r="B515" s="139">
        <v>21</v>
      </c>
      <c r="C515" s="131">
        <v>86.3695</v>
      </c>
      <c r="D515" s="131">
        <v>86.7061</v>
      </c>
      <c r="E515" s="127">
        <f t="shared" si="31"/>
        <v>0.33660000000000423</v>
      </c>
      <c r="F515" s="276">
        <f t="shared" si="30"/>
        <v>851.6559977734593</v>
      </c>
      <c r="G515" s="127">
        <f aca="true" t="shared" si="32" ref="G515:G560">I515-J515</f>
        <v>395.22999999999996</v>
      </c>
      <c r="H515" s="139">
        <v>39</v>
      </c>
      <c r="I515" s="150">
        <v>767.65</v>
      </c>
      <c r="J515" s="150">
        <v>372.42</v>
      </c>
    </row>
    <row r="516" spans="1:10" ht="23.25">
      <c r="A516" s="137">
        <v>22875</v>
      </c>
      <c r="B516" s="139">
        <v>22</v>
      </c>
      <c r="C516" s="131">
        <v>85.1481</v>
      </c>
      <c r="D516" s="131">
        <v>85.8035</v>
      </c>
      <c r="E516" s="127">
        <f t="shared" si="31"/>
        <v>0.6554000000000002</v>
      </c>
      <c r="F516" s="276">
        <f t="shared" si="30"/>
        <v>1904.8449443427214</v>
      </c>
      <c r="G516" s="127">
        <f t="shared" si="32"/>
        <v>344.07000000000005</v>
      </c>
      <c r="H516" s="139">
        <v>40</v>
      </c>
      <c r="I516" s="150">
        <v>864.97</v>
      </c>
      <c r="J516" s="150">
        <v>520.9</v>
      </c>
    </row>
    <row r="517" spans="1:10" ht="23.25">
      <c r="A517" s="137"/>
      <c r="B517" s="139">
        <v>23</v>
      </c>
      <c r="C517" s="131">
        <v>87.6813</v>
      </c>
      <c r="D517" s="131">
        <v>88.2567</v>
      </c>
      <c r="E517" s="127">
        <f t="shared" si="31"/>
        <v>0.5754000000000019</v>
      </c>
      <c r="F517" s="276">
        <f t="shared" si="30"/>
        <v>1630.952380952386</v>
      </c>
      <c r="G517" s="127">
        <f t="shared" si="32"/>
        <v>352.80000000000007</v>
      </c>
      <c r="H517" s="139">
        <v>41</v>
      </c>
      <c r="I517" s="150">
        <v>790.32</v>
      </c>
      <c r="J517" s="150">
        <v>437.52</v>
      </c>
    </row>
    <row r="518" spans="1:10" ht="23.25">
      <c r="A518" s="137"/>
      <c r="B518" s="139">
        <v>24</v>
      </c>
      <c r="C518" s="131">
        <v>88.0557</v>
      </c>
      <c r="D518" s="131">
        <v>88.6257</v>
      </c>
      <c r="E518" s="127">
        <f t="shared" si="31"/>
        <v>0.5699999999999932</v>
      </c>
      <c r="F518" s="276">
        <f t="shared" si="30"/>
        <v>1630.8079652094104</v>
      </c>
      <c r="G518" s="127">
        <f t="shared" si="32"/>
        <v>349.52</v>
      </c>
      <c r="H518" s="139">
        <v>42</v>
      </c>
      <c r="I518" s="150">
        <v>840.9</v>
      </c>
      <c r="J518" s="150">
        <v>491.38</v>
      </c>
    </row>
    <row r="519" spans="1:10" ht="23.25">
      <c r="A519" s="137">
        <v>22895</v>
      </c>
      <c r="B519" s="139">
        <v>19</v>
      </c>
      <c r="C519" s="131">
        <v>88.9349</v>
      </c>
      <c r="D519" s="131">
        <v>88.9885</v>
      </c>
      <c r="E519" s="127">
        <f t="shared" si="31"/>
        <v>0.05360000000000298</v>
      </c>
      <c r="F519" s="276">
        <f t="shared" si="30"/>
        <v>149.21633584811946</v>
      </c>
      <c r="G519" s="127">
        <f t="shared" si="32"/>
        <v>359.2099999999999</v>
      </c>
      <c r="H519" s="139">
        <v>43</v>
      </c>
      <c r="I519" s="150">
        <v>664.93</v>
      </c>
      <c r="J519" s="150">
        <v>305.72</v>
      </c>
    </row>
    <row r="520" spans="1:10" ht="23.25">
      <c r="A520" s="137"/>
      <c r="B520" s="139">
        <v>20</v>
      </c>
      <c r="C520" s="131">
        <v>84.6136</v>
      </c>
      <c r="D520" s="131">
        <v>84.6702</v>
      </c>
      <c r="E520" s="127">
        <f t="shared" si="31"/>
        <v>0.05659999999998888</v>
      </c>
      <c r="F520" s="276">
        <f t="shared" si="30"/>
        <v>192.64805990465925</v>
      </c>
      <c r="G520" s="127">
        <f t="shared" si="32"/>
        <v>293.79999999999995</v>
      </c>
      <c r="H520" s="139">
        <v>44</v>
      </c>
      <c r="I520" s="150">
        <v>841.99</v>
      </c>
      <c r="J520" s="150">
        <v>548.19</v>
      </c>
    </row>
    <row r="521" spans="1:10" ht="23.25">
      <c r="A521" s="137"/>
      <c r="B521" s="139">
        <v>21</v>
      </c>
      <c r="C521" s="131">
        <v>86.36</v>
      </c>
      <c r="D521" s="131">
        <v>86.4192</v>
      </c>
      <c r="E521" s="127">
        <f t="shared" si="31"/>
        <v>0.05920000000000414</v>
      </c>
      <c r="F521" s="276">
        <f t="shared" si="30"/>
        <v>165.41857605902575</v>
      </c>
      <c r="G521" s="127">
        <f t="shared" si="32"/>
        <v>357.88</v>
      </c>
      <c r="H521" s="139">
        <v>45</v>
      </c>
      <c r="I521" s="150">
        <v>688.86</v>
      </c>
      <c r="J521" s="150">
        <v>330.98</v>
      </c>
    </row>
    <row r="522" spans="1:10" ht="23.25">
      <c r="A522" s="137">
        <v>22901</v>
      </c>
      <c r="B522" s="139">
        <v>22</v>
      </c>
      <c r="C522" s="131">
        <v>85.107</v>
      </c>
      <c r="D522" s="131">
        <v>85.1318</v>
      </c>
      <c r="E522" s="127">
        <f t="shared" si="31"/>
        <v>0.024799999999999045</v>
      </c>
      <c r="F522" s="276">
        <f t="shared" si="30"/>
        <v>68.76663708961581</v>
      </c>
      <c r="G522" s="127">
        <f t="shared" si="32"/>
        <v>360.64</v>
      </c>
      <c r="H522" s="139">
        <v>46</v>
      </c>
      <c r="I522" s="150">
        <v>720.37</v>
      </c>
      <c r="J522" s="150">
        <v>359.73</v>
      </c>
    </row>
    <row r="523" spans="1:10" ht="23.25">
      <c r="A523" s="137"/>
      <c r="B523" s="139">
        <v>23</v>
      </c>
      <c r="C523" s="131">
        <v>87.6725</v>
      </c>
      <c r="D523" s="131">
        <v>87.6979</v>
      </c>
      <c r="E523" s="127">
        <f t="shared" si="31"/>
        <v>0.025400000000004752</v>
      </c>
      <c r="F523" s="276">
        <f t="shared" si="30"/>
        <v>75.75983535659245</v>
      </c>
      <c r="G523" s="127">
        <f t="shared" si="32"/>
        <v>335.27000000000004</v>
      </c>
      <c r="H523" s="139">
        <v>47</v>
      </c>
      <c r="I523" s="150">
        <v>733.7</v>
      </c>
      <c r="J523" s="150">
        <v>398.43</v>
      </c>
    </row>
    <row r="524" spans="1:10" ht="23.25">
      <c r="A524" s="137"/>
      <c r="B524" s="139">
        <v>24</v>
      </c>
      <c r="C524" s="131">
        <v>88.0509</v>
      </c>
      <c r="D524" s="131">
        <v>88.0739</v>
      </c>
      <c r="E524" s="127">
        <f t="shared" si="31"/>
        <v>0.022999999999996135</v>
      </c>
      <c r="F524" s="276">
        <f t="shared" si="30"/>
        <v>69.45492979011365</v>
      </c>
      <c r="G524" s="127">
        <f t="shared" si="32"/>
        <v>331.15000000000003</v>
      </c>
      <c r="H524" s="139">
        <v>48</v>
      </c>
      <c r="I524" s="150">
        <v>717.49</v>
      </c>
      <c r="J524" s="150">
        <v>386.34</v>
      </c>
    </row>
    <row r="525" spans="1:10" ht="23.25">
      <c r="A525" s="137">
        <v>22913</v>
      </c>
      <c r="B525" s="139">
        <v>25</v>
      </c>
      <c r="C525" s="131">
        <v>87.0602</v>
      </c>
      <c r="D525" s="131">
        <v>87.1208</v>
      </c>
      <c r="E525" s="127">
        <f t="shared" si="31"/>
        <v>0.06060000000000798</v>
      </c>
      <c r="F525" s="276">
        <f t="shared" si="30"/>
        <v>165.8728855313078</v>
      </c>
      <c r="G525" s="127">
        <f t="shared" si="32"/>
        <v>365.34</v>
      </c>
      <c r="H525" s="139">
        <v>49</v>
      </c>
      <c r="I525" s="150">
        <v>682.64</v>
      </c>
      <c r="J525" s="150">
        <v>317.3</v>
      </c>
    </row>
    <row r="526" spans="1:10" ht="23.25">
      <c r="A526" s="137"/>
      <c r="B526" s="139">
        <v>26</v>
      </c>
      <c r="C526" s="131">
        <v>85.8241</v>
      </c>
      <c r="D526" s="131">
        <v>85.8832</v>
      </c>
      <c r="E526" s="127">
        <f t="shared" si="31"/>
        <v>0.05910000000000082</v>
      </c>
      <c r="F526" s="276">
        <f t="shared" si="30"/>
        <v>186.48827742892564</v>
      </c>
      <c r="G526" s="127">
        <f t="shared" si="32"/>
        <v>316.90999999999997</v>
      </c>
      <c r="H526" s="139">
        <v>50</v>
      </c>
      <c r="I526" s="150">
        <v>756.8</v>
      </c>
      <c r="J526" s="150">
        <v>439.89</v>
      </c>
    </row>
    <row r="527" spans="1:10" ht="23.25">
      <c r="A527" s="137"/>
      <c r="B527" s="139">
        <v>27</v>
      </c>
      <c r="C527" s="131">
        <v>85.978</v>
      </c>
      <c r="D527" s="131">
        <v>86.017</v>
      </c>
      <c r="E527" s="127">
        <f t="shared" si="31"/>
        <v>0.03900000000000148</v>
      </c>
      <c r="F527" s="276">
        <f t="shared" si="30"/>
        <v>126.6439357038528</v>
      </c>
      <c r="G527" s="127">
        <f t="shared" si="32"/>
        <v>307.95000000000005</v>
      </c>
      <c r="H527" s="139">
        <v>51</v>
      </c>
      <c r="I527" s="150">
        <v>854.19</v>
      </c>
      <c r="J527" s="150">
        <v>546.24</v>
      </c>
    </row>
    <row r="528" spans="1:10" ht="23.25">
      <c r="A528" s="137">
        <v>22943</v>
      </c>
      <c r="B528" s="139">
        <v>31</v>
      </c>
      <c r="C528" s="131">
        <v>84.4167</v>
      </c>
      <c r="D528" s="131">
        <v>84.4203</v>
      </c>
      <c r="E528" s="127">
        <f t="shared" si="31"/>
        <v>0.00359999999999161</v>
      </c>
      <c r="F528" s="276">
        <f t="shared" si="30"/>
        <v>11.235253729453872</v>
      </c>
      <c r="G528" s="127">
        <f t="shared" si="32"/>
        <v>320.42</v>
      </c>
      <c r="H528" s="139">
        <v>52</v>
      </c>
      <c r="I528" s="150">
        <v>646.49</v>
      </c>
      <c r="J528" s="150">
        <v>326.07</v>
      </c>
    </row>
    <row r="529" spans="1:10" ht="23.25">
      <c r="A529" s="137"/>
      <c r="B529" s="139">
        <v>32</v>
      </c>
      <c r="C529" s="131">
        <v>83.9925</v>
      </c>
      <c r="D529" s="131">
        <v>83.9943</v>
      </c>
      <c r="E529" s="127">
        <f t="shared" si="31"/>
        <v>0.0017999999999886995</v>
      </c>
      <c r="F529" s="276">
        <f t="shared" si="30"/>
        <v>5.895260865256278</v>
      </c>
      <c r="G529" s="127">
        <f t="shared" si="32"/>
        <v>305.33000000000004</v>
      </c>
      <c r="H529" s="139">
        <v>53</v>
      </c>
      <c r="I529" s="150">
        <v>842.08</v>
      </c>
      <c r="J529" s="150">
        <v>536.75</v>
      </c>
    </row>
    <row r="530" spans="1:10" ht="23.25">
      <c r="A530" s="137"/>
      <c r="B530" s="139">
        <v>33</v>
      </c>
      <c r="C530" s="131">
        <v>85.5377</v>
      </c>
      <c r="D530" s="131">
        <v>85.5397</v>
      </c>
      <c r="E530" s="127">
        <f t="shared" si="31"/>
        <v>0.001999999999995339</v>
      </c>
      <c r="F530" s="276">
        <f t="shared" si="30"/>
        <v>7.027159973280417</v>
      </c>
      <c r="G530" s="127">
        <f t="shared" si="32"/>
        <v>284.6099999999999</v>
      </c>
      <c r="H530" s="139">
        <v>54</v>
      </c>
      <c r="I530" s="150">
        <v>828.81</v>
      </c>
      <c r="J530" s="150">
        <v>544.2</v>
      </c>
    </row>
    <row r="531" spans="1:10" ht="23.25">
      <c r="A531" s="137">
        <v>22955</v>
      </c>
      <c r="B531" s="139">
        <v>19</v>
      </c>
      <c r="C531" s="131">
        <v>88.9761</v>
      </c>
      <c r="D531" s="131">
        <v>88.978</v>
      </c>
      <c r="E531" s="127">
        <f t="shared" si="31"/>
        <v>0.0018999999999920192</v>
      </c>
      <c r="F531" s="276">
        <f t="shared" si="30"/>
        <v>7.110778443083906</v>
      </c>
      <c r="G531" s="127">
        <f t="shared" si="32"/>
        <v>267.19999999999993</v>
      </c>
      <c r="H531" s="139">
        <v>55</v>
      </c>
      <c r="I531" s="150">
        <v>898.39</v>
      </c>
      <c r="J531" s="150">
        <v>631.19</v>
      </c>
    </row>
    <row r="532" spans="1:10" ht="23.25">
      <c r="A532" s="137"/>
      <c r="B532" s="139">
        <v>20</v>
      </c>
      <c r="C532" s="131">
        <v>84.6672</v>
      </c>
      <c r="D532" s="131">
        <v>84.6682</v>
      </c>
      <c r="E532" s="127">
        <f t="shared" si="31"/>
        <v>0.0010000000000047748</v>
      </c>
      <c r="F532" s="276">
        <f t="shared" si="30"/>
        <v>3.554291807374355</v>
      </c>
      <c r="G532" s="127">
        <f t="shared" si="32"/>
        <v>281.35</v>
      </c>
      <c r="H532" s="139">
        <v>56</v>
      </c>
      <c r="I532" s="150">
        <v>839.89</v>
      </c>
      <c r="J532" s="150">
        <v>558.54</v>
      </c>
    </row>
    <row r="533" spans="1:10" ht="23.25">
      <c r="A533" s="137"/>
      <c r="B533" s="139">
        <v>21</v>
      </c>
      <c r="C533" s="131">
        <v>86.3557</v>
      </c>
      <c r="D533" s="131">
        <v>86.3572</v>
      </c>
      <c r="E533" s="127">
        <f t="shared" si="31"/>
        <v>0.0015000000000071623</v>
      </c>
      <c r="F533" s="276">
        <f t="shared" si="30"/>
        <v>6.172839506202314</v>
      </c>
      <c r="G533" s="127">
        <f t="shared" si="32"/>
        <v>243</v>
      </c>
      <c r="H533" s="139">
        <v>57</v>
      </c>
      <c r="I533" s="150">
        <v>884.77</v>
      </c>
      <c r="J533" s="150">
        <v>641.77</v>
      </c>
    </row>
    <row r="534" spans="1:10" ht="23.25">
      <c r="A534" s="137">
        <v>22972</v>
      </c>
      <c r="B534" s="139">
        <v>22</v>
      </c>
      <c r="C534" s="131">
        <v>85.1495</v>
      </c>
      <c r="D534" s="131">
        <v>85.155</v>
      </c>
      <c r="E534" s="127">
        <f t="shared" si="31"/>
        <v>0.00549999999999784</v>
      </c>
      <c r="F534" s="276">
        <f t="shared" si="30"/>
        <v>15.15485506447107</v>
      </c>
      <c r="G534" s="127">
        <f t="shared" si="32"/>
        <v>362.91999999999996</v>
      </c>
      <c r="H534" s="139">
        <v>58</v>
      </c>
      <c r="I534" s="150">
        <v>730.39</v>
      </c>
      <c r="J534" s="150">
        <v>367.47</v>
      </c>
    </row>
    <row r="535" spans="1:10" ht="23.25">
      <c r="A535" s="137"/>
      <c r="B535" s="139">
        <v>23</v>
      </c>
      <c r="C535" s="131">
        <v>87.6947</v>
      </c>
      <c r="D535" s="131">
        <v>87.6994</v>
      </c>
      <c r="E535" s="127">
        <f t="shared" si="31"/>
        <v>0.004699999999999704</v>
      </c>
      <c r="F535" s="276">
        <f t="shared" si="30"/>
        <v>15.049149883127996</v>
      </c>
      <c r="G535" s="127">
        <f t="shared" si="32"/>
        <v>312.31</v>
      </c>
      <c r="H535" s="139">
        <v>59</v>
      </c>
      <c r="I535" s="150">
        <v>748.65</v>
      </c>
      <c r="J535" s="150">
        <v>436.34</v>
      </c>
    </row>
    <row r="536" spans="1:10" ht="23.25">
      <c r="A536" s="137"/>
      <c r="B536" s="139">
        <v>24</v>
      </c>
      <c r="C536" s="131">
        <v>88.0846</v>
      </c>
      <c r="D536" s="131">
        <v>88.0904</v>
      </c>
      <c r="E536" s="127">
        <f t="shared" si="31"/>
        <v>0.005800000000007799</v>
      </c>
      <c r="F536" s="276">
        <f t="shared" si="30"/>
        <v>17.22345953974105</v>
      </c>
      <c r="G536" s="127">
        <f t="shared" si="32"/>
        <v>336.75</v>
      </c>
      <c r="H536" s="139">
        <v>60</v>
      </c>
      <c r="I536" s="150">
        <v>706.24</v>
      </c>
      <c r="J536" s="150">
        <v>369.49</v>
      </c>
    </row>
    <row r="537" spans="1:10" ht="23.25">
      <c r="A537" s="137">
        <v>22986</v>
      </c>
      <c r="B537" s="139">
        <v>22</v>
      </c>
      <c r="C537" s="131">
        <v>88.9146</v>
      </c>
      <c r="D537" s="131">
        <v>88.9181</v>
      </c>
      <c r="E537" s="127">
        <f t="shared" si="31"/>
        <v>0.003500000000002501</v>
      </c>
      <c r="F537" s="276">
        <f t="shared" si="30"/>
        <v>10.128193998328854</v>
      </c>
      <c r="G537" s="127">
        <f t="shared" si="32"/>
        <v>345.56999999999994</v>
      </c>
      <c r="H537" s="139">
        <v>61</v>
      </c>
      <c r="I537" s="150">
        <v>621.55</v>
      </c>
      <c r="J537" s="150">
        <v>275.98</v>
      </c>
    </row>
    <row r="538" spans="1:10" ht="23.25">
      <c r="A538" s="137"/>
      <c r="B538" s="139">
        <v>23</v>
      </c>
      <c r="C538" s="131">
        <v>87.6916</v>
      </c>
      <c r="D538" s="131">
        <v>87.6995</v>
      </c>
      <c r="E538" s="127">
        <f t="shared" si="31"/>
        <v>0.007900000000006457</v>
      </c>
      <c r="F538" s="276">
        <f t="shared" si="30"/>
        <v>28.438748695080665</v>
      </c>
      <c r="G538" s="127">
        <f t="shared" si="32"/>
        <v>277.78999999999996</v>
      </c>
      <c r="H538" s="139">
        <v>62</v>
      </c>
      <c r="I538" s="150">
        <v>839.98</v>
      </c>
      <c r="J538" s="150">
        <v>562.19</v>
      </c>
    </row>
    <row r="539" spans="1:10" ht="23.25">
      <c r="A539" s="137"/>
      <c r="B539" s="139">
        <v>24</v>
      </c>
      <c r="C539" s="131">
        <v>88.072</v>
      </c>
      <c r="D539" s="131">
        <v>88.0778</v>
      </c>
      <c r="E539" s="127">
        <f t="shared" si="31"/>
        <v>0.005799999999993588</v>
      </c>
      <c r="F539" s="276">
        <f t="shared" si="30"/>
        <v>18.188089936948753</v>
      </c>
      <c r="G539" s="127">
        <f t="shared" si="32"/>
        <v>318.89</v>
      </c>
      <c r="H539" s="139">
        <v>63</v>
      </c>
      <c r="I539" s="150">
        <v>688.26</v>
      </c>
      <c r="J539" s="150">
        <v>369.37</v>
      </c>
    </row>
    <row r="540" spans="1:10" ht="23.25">
      <c r="A540" s="137">
        <v>23003</v>
      </c>
      <c r="B540" s="139">
        <v>25</v>
      </c>
      <c r="C540" s="131">
        <v>84.9686</v>
      </c>
      <c r="D540" s="131">
        <v>84.9728</v>
      </c>
      <c r="E540" s="127">
        <f t="shared" si="31"/>
        <v>0.004200000000011528</v>
      </c>
      <c r="F540" s="276">
        <f t="shared" si="30"/>
        <v>13.49918040694092</v>
      </c>
      <c r="G540" s="127">
        <f t="shared" si="32"/>
        <v>311.13</v>
      </c>
      <c r="H540" s="139">
        <v>64</v>
      </c>
      <c r="I540" s="150">
        <v>720.24</v>
      </c>
      <c r="J540" s="150">
        <v>409.11</v>
      </c>
    </row>
    <row r="541" spans="1:10" ht="23.25">
      <c r="A541" s="137"/>
      <c r="B541" s="139">
        <v>26</v>
      </c>
      <c r="C541" s="131">
        <v>90.8383</v>
      </c>
      <c r="D541" s="131">
        <v>90.8422</v>
      </c>
      <c r="E541" s="127">
        <f t="shared" si="31"/>
        <v>0.003900000000001569</v>
      </c>
      <c r="F541" s="276">
        <f t="shared" si="30"/>
        <v>13.388259526266975</v>
      </c>
      <c r="G541" s="127">
        <f t="shared" si="32"/>
        <v>291.29999999999995</v>
      </c>
      <c r="H541" s="139">
        <v>65</v>
      </c>
      <c r="I541" s="150">
        <v>810.3</v>
      </c>
      <c r="J541" s="150">
        <v>519</v>
      </c>
    </row>
    <row r="542" spans="1:10" ht="23.25">
      <c r="A542" s="137"/>
      <c r="B542" s="139">
        <v>27</v>
      </c>
      <c r="C542" s="131">
        <v>85.9853</v>
      </c>
      <c r="D542" s="131">
        <v>85.9875</v>
      </c>
      <c r="E542" s="127">
        <f t="shared" si="31"/>
        <v>0.002200000000001978</v>
      </c>
      <c r="F542" s="276">
        <f t="shared" si="30"/>
        <v>7.01888718734679</v>
      </c>
      <c r="G542" s="127">
        <f t="shared" si="32"/>
        <v>313.44000000000005</v>
      </c>
      <c r="H542" s="139">
        <v>66</v>
      </c>
      <c r="I542" s="150">
        <v>720.07</v>
      </c>
      <c r="J542" s="150">
        <v>406.63</v>
      </c>
    </row>
    <row r="543" spans="1:10" ht="23.25">
      <c r="A543" s="137">
        <v>23017</v>
      </c>
      <c r="B543" s="139">
        <v>19</v>
      </c>
      <c r="C543" s="131">
        <v>88.9583</v>
      </c>
      <c r="D543" s="131">
        <v>88.9634</v>
      </c>
      <c r="E543" s="127">
        <f t="shared" si="31"/>
        <v>0.005099999999998772</v>
      </c>
      <c r="F543" s="276">
        <f t="shared" si="30"/>
        <v>17.620232172466736</v>
      </c>
      <c r="G543" s="127">
        <f t="shared" si="32"/>
        <v>289.44</v>
      </c>
      <c r="H543" s="139">
        <v>67</v>
      </c>
      <c r="I543" s="150">
        <v>670.03</v>
      </c>
      <c r="J543" s="150">
        <v>380.59</v>
      </c>
    </row>
    <row r="544" spans="1:10" ht="23.25">
      <c r="A544" s="137"/>
      <c r="B544" s="139">
        <v>20</v>
      </c>
      <c r="C544" s="131">
        <v>84.6349</v>
      </c>
      <c r="D544" s="131">
        <v>84.6418</v>
      </c>
      <c r="E544" s="127">
        <f t="shared" si="31"/>
        <v>0.0069000000000016826</v>
      </c>
      <c r="F544" s="276">
        <f t="shared" si="30"/>
        <v>21.380763510168823</v>
      </c>
      <c r="G544" s="127">
        <f t="shared" si="32"/>
        <v>322.72</v>
      </c>
      <c r="H544" s="139">
        <v>68</v>
      </c>
      <c r="I544" s="150">
        <v>743.19</v>
      </c>
      <c r="J544" s="150">
        <v>420.47</v>
      </c>
    </row>
    <row r="545" spans="1:10" ht="23.25">
      <c r="A545" s="137"/>
      <c r="B545" s="139">
        <v>21</v>
      </c>
      <c r="C545" s="131">
        <v>86.3177</v>
      </c>
      <c r="D545" s="131">
        <v>86.3242</v>
      </c>
      <c r="E545" s="127">
        <f t="shared" si="31"/>
        <v>0.006500000000002615</v>
      </c>
      <c r="F545" s="276">
        <f t="shared" si="30"/>
        <v>18.826937002179914</v>
      </c>
      <c r="G545" s="127">
        <f t="shared" si="32"/>
        <v>345.24999999999994</v>
      </c>
      <c r="H545" s="139">
        <v>69</v>
      </c>
      <c r="I545" s="150">
        <v>711.17</v>
      </c>
      <c r="J545" s="150">
        <v>365.92</v>
      </c>
    </row>
    <row r="546" spans="1:10" ht="23.25">
      <c r="A546" s="137">
        <v>23032</v>
      </c>
      <c r="B546" s="139">
        <v>22</v>
      </c>
      <c r="C546" s="131">
        <v>89.9085</v>
      </c>
      <c r="D546" s="131">
        <v>89.9125</v>
      </c>
      <c r="E546" s="127">
        <f t="shared" si="31"/>
        <v>0.003999999999990678</v>
      </c>
      <c r="F546" s="276">
        <f t="shared" si="30"/>
        <v>13.986992097316866</v>
      </c>
      <c r="G546" s="127">
        <f t="shared" si="32"/>
        <v>285.98</v>
      </c>
      <c r="H546" s="139">
        <v>70</v>
      </c>
      <c r="I546" s="150">
        <v>823.87</v>
      </c>
      <c r="J546" s="150">
        <v>537.89</v>
      </c>
    </row>
    <row r="547" spans="1:10" ht="23.25">
      <c r="A547" s="137"/>
      <c r="B547" s="139">
        <v>23</v>
      </c>
      <c r="C547" s="131">
        <v>87.7001</v>
      </c>
      <c r="D547" s="131">
        <v>87.7048</v>
      </c>
      <c r="E547" s="127">
        <f t="shared" si="31"/>
        <v>0.004699999999999704</v>
      </c>
      <c r="F547" s="276">
        <f t="shared" si="30"/>
        <v>16.532414084208746</v>
      </c>
      <c r="G547" s="127">
        <f t="shared" si="32"/>
        <v>284.29</v>
      </c>
      <c r="H547" s="139">
        <v>71</v>
      </c>
      <c r="I547" s="150">
        <v>698.6</v>
      </c>
      <c r="J547" s="150">
        <v>414.31</v>
      </c>
    </row>
    <row r="548" spans="1:10" ht="23.25">
      <c r="A548" s="137"/>
      <c r="B548" s="139">
        <v>24</v>
      </c>
      <c r="C548" s="131">
        <v>88.0768</v>
      </c>
      <c r="D548" s="131">
        <v>88.0819</v>
      </c>
      <c r="E548" s="127">
        <f t="shared" si="31"/>
        <v>0.005099999999998772</v>
      </c>
      <c r="F548" s="276">
        <f t="shared" si="30"/>
        <v>16.524641156072878</v>
      </c>
      <c r="G548" s="127">
        <f t="shared" si="32"/>
        <v>308.63</v>
      </c>
      <c r="H548" s="139">
        <v>73</v>
      </c>
      <c r="I548" s="150">
        <v>709.62</v>
      </c>
      <c r="J548" s="150">
        <v>400.99</v>
      </c>
    </row>
    <row r="549" spans="1:10" ht="23.25">
      <c r="A549" s="137">
        <v>23046</v>
      </c>
      <c r="B549" s="139">
        <v>10</v>
      </c>
      <c r="C549" s="131">
        <v>85.0835</v>
      </c>
      <c r="D549" s="131">
        <v>85.0836</v>
      </c>
      <c r="E549" s="127">
        <f t="shared" si="31"/>
        <v>0.00010000000000331966</v>
      </c>
      <c r="F549" s="276">
        <f t="shared" si="30"/>
        <v>0.3304801877237175</v>
      </c>
      <c r="G549" s="127">
        <f t="shared" si="32"/>
        <v>302.5899999999999</v>
      </c>
      <c r="H549" s="139">
        <v>74</v>
      </c>
      <c r="I549" s="150">
        <v>830.56</v>
      </c>
      <c r="J549" s="150">
        <v>527.97</v>
      </c>
    </row>
    <row r="550" spans="1:10" ht="23.25">
      <c r="A550" s="137"/>
      <c r="B550" s="139">
        <v>11</v>
      </c>
      <c r="C550" s="131">
        <v>86.085</v>
      </c>
      <c r="D550" s="131">
        <v>86.085</v>
      </c>
      <c r="E550" s="127">
        <f t="shared" si="31"/>
        <v>0</v>
      </c>
      <c r="F550" s="276">
        <f t="shared" si="30"/>
        <v>0</v>
      </c>
      <c r="G550" s="127">
        <f t="shared" si="32"/>
        <v>288.97999999999996</v>
      </c>
      <c r="H550" s="139">
        <v>75</v>
      </c>
      <c r="I550" s="150">
        <v>689.93</v>
      </c>
      <c r="J550" s="150">
        <v>400.95</v>
      </c>
    </row>
    <row r="551" spans="1:10" ht="23.25">
      <c r="A551" s="137"/>
      <c r="B551" s="139">
        <v>12</v>
      </c>
      <c r="C551" s="131">
        <v>84.8267</v>
      </c>
      <c r="D551" s="131">
        <v>84.8267</v>
      </c>
      <c r="E551" s="127">
        <f t="shared" si="31"/>
        <v>0</v>
      </c>
      <c r="F551" s="276">
        <f t="shared" si="30"/>
        <v>0</v>
      </c>
      <c r="G551" s="127">
        <f t="shared" si="32"/>
        <v>286.64000000000004</v>
      </c>
      <c r="H551" s="139">
        <v>76</v>
      </c>
      <c r="I551" s="150">
        <v>763.45</v>
      </c>
      <c r="J551" s="150">
        <v>476.81</v>
      </c>
    </row>
    <row r="552" spans="1:10" ht="23.25">
      <c r="A552" s="137">
        <v>23063</v>
      </c>
      <c r="B552" s="139">
        <v>13</v>
      </c>
      <c r="C552" s="131">
        <v>87.16</v>
      </c>
      <c r="D552" s="131">
        <v>87.1628</v>
      </c>
      <c r="E552" s="127">
        <f t="shared" si="31"/>
        <v>0.0028000000000076852</v>
      </c>
      <c r="F552" s="276">
        <f t="shared" si="30"/>
        <v>10.157071861311298</v>
      </c>
      <c r="G552" s="127">
        <f t="shared" si="32"/>
        <v>275.66999999999996</v>
      </c>
      <c r="H552" s="139">
        <v>77</v>
      </c>
      <c r="I552" s="150">
        <v>802.01</v>
      </c>
      <c r="J552" s="150">
        <v>526.34</v>
      </c>
    </row>
    <row r="553" spans="1:10" ht="23.25">
      <c r="A553" s="137"/>
      <c r="B553" s="139">
        <v>14</v>
      </c>
      <c r="C553" s="131">
        <v>85.9508</v>
      </c>
      <c r="D553" s="131">
        <v>85.9529</v>
      </c>
      <c r="E553" s="127">
        <f t="shared" si="31"/>
        <v>0.0020999999999986585</v>
      </c>
      <c r="F553" s="276">
        <f t="shared" si="30"/>
        <v>8.244023083259366</v>
      </c>
      <c r="G553" s="127">
        <f t="shared" si="32"/>
        <v>254.73000000000002</v>
      </c>
      <c r="H553" s="139">
        <v>78</v>
      </c>
      <c r="I553" s="150">
        <v>806.82</v>
      </c>
      <c r="J553" s="150">
        <v>552.09</v>
      </c>
    </row>
    <row r="554" spans="1:10" ht="23.25">
      <c r="A554" s="137"/>
      <c r="B554" s="139">
        <v>15</v>
      </c>
      <c r="C554" s="131">
        <v>87.0103</v>
      </c>
      <c r="D554" s="131">
        <v>87.012</v>
      </c>
      <c r="E554" s="127">
        <f t="shared" si="31"/>
        <v>0.0016999999999995907</v>
      </c>
      <c r="F554" s="276">
        <f t="shared" si="30"/>
        <v>5.415219953491514</v>
      </c>
      <c r="G554" s="127">
        <f t="shared" si="32"/>
        <v>313.92999999999995</v>
      </c>
      <c r="H554" s="139">
        <v>79</v>
      </c>
      <c r="I554" s="150">
        <v>808.41</v>
      </c>
      <c r="J554" s="150">
        <v>494.48</v>
      </c>
    </row>
    <row r="555" spans="1:10" ht="23.25">
      <c r="A555" s="137">
        <v>23075</v>
      </c>
      <c r="B555" s="139">
        <v>19</v>
      </c>
      <c r="C555" s="131">
        <v>88.9794</v>
      </c>
      <c r="D555" s="131">
        <v>88.9861</v>
      </c>
      <c r="E555" s="127">
        <f t="shared" si="31"/>
        <v>0.006699999999995043</v>
      </c>
      <c r="F555" s="276">
        <f t="shared" si="30"/>
        <v>19.9126222248493</v>
      </c>
      <c r="G555" s="127">
        <f t="shared" si="32"/>
        <v>336.46999999999997</v>
      </c>
      <c r="H555" s="139">
        <v>80</v>
      </c>
      <c r="I555" s="150">
        <v>693.9</v>
      </c>
      <c r="J555" s="150">
        <v>357.43</v>
      </c>
    </row>
    <row r="556" spans="1:10" ht="23.25">
      <c r="A556" s="137"/>
      <c r="B556" s="139">
        <v>20</v>
      </c>
      <c r="C556" s="131">
        <v>84.6705</v>
      </c>
      <c r="D556" s="131">
        <v>84.6723</v>
      </c>
      <c r="E556" s="127">
        <f t="shared" si="31"/>
        <v>0.0018000000000029104</v>
      </c>
      <c r="F556" s="276">
        <f t="shared" si="30"/>
        <v>5.422666747011239</v>
      </c>
      <c r="G556" s="127">
        <f t="shared" si="32"/>
        <v>331.93999999999994</v>
      </c>
      <c r="H556" s="139">
        <v>81</v>
      </c>
      <c r="I556" s="150">
        <v>854.54</v>
      </c>
      <c r="J556" s="150">
        <v>522.6</v>
      </c>
    </row>
    <row r="557" spans="1:10" ht="23.25">
      <c r="A557" s="137"/>
      <c r="B557" s="139">
        <v>21</v>
      </c>
      <c r="C557" s="131">
        <v>86.3576</v>
      </c>
      <c r="D557" s="131">
        <v>86.3582</v>
      </c>
      <c r="E557" s="127">
        <f t="shared" si="31"/>
        <v>0.0005999999999914962</v>
      </c>
      <c r="F557" s="276">
        <f t="shared" si="30"/>
        <v>2.039359641043799</v>
      </c>
      <c r="G557" s="127">
        <f t="shared" si="32"/>
        <v>294.21000000000004</v>
      </c>
      <c r="H557" s="139">
        <v>82</v>
      </c>
      <c r="I557" s="150">
        <v>831.89</v>
      </c>
      <c r="J557" s="150">
        <v>537.68</v>
      </c>
    </row>
    <row r="558" spans="1:10" ht="23.25">
      <c r="A558" s="137">
        <v>23088</v>
      </c>
      <c r="B558" s="139">
        <v>22</v>
      </c>
      <c r="C558" s="131">
        <v>89.9023</v>
      </c>
      <c r="D558" s="131">
        <v>89.904</v>
      </c>
      <c r="E558" s="127">
        <f t="shared" si="31"/>
        <v>0.0016999999999995907</v>
      </c>
      <c r="F558" s="276">
        <f t="shared" si="30"/>
        <v>5.156202608430665</v>
      </c>
      <c r="G558" s="127">
        <f t="shared" si="32"/>
        <v>329.70000000000005</v>
      </c>
      <c r="H558" s="139">
        <v>83</v>
      </c>
      <c r="I558" s="150">
        <v>830.7</v>
      </c>
      <c r="J558" s="150">
        <v>501</v>
      </c>
    </row>
    <row r="559" spans="1:10" ht="23.25">
      <c r="A559" s="137"/>
      <c r="B559" s="139">
        <v>23</v>
      </c>
      <c r="C559" s="131">
        <v>87.6884</v>
      </c>
      <c r="D559" s="131">
        <v>87.6901</v>
      </c>
      <c r="E559" s="127">
        <f t="shared" si="31"/>
        <v>0.0016999999999995907</v>
      </c>
      <c r="F559" s="276">
        <f t="shared" si="30"/>
        <v>5.209929512717104</v>
      </c>
      <c r="G559" s="127">
        <f t="shared" si="32"/>
        <v>326.29999999999995</v>
      </c>
      <c r="H559" s="139">
        <v>84</v>
      </c>
      <c r="I559" s="150">
        <v>840.66</v>
      </c>
      <c r="J559" s="150">
        <v>514.36</v>
      </c>
    </row>
    <row r="560" spans="1:10" s="268" customFormat="1" ht="24" thickBot="1">
      <c r="A560" s="263"/>
      <c r="B560" s="264">
        <v>24</v>
      </c>
      <c r="C560" s="265">
        <v>88.0685</v>
      </c>
      <c r="D560" s="265">
        <v>88.0725</v>
      </c>
      <c r="E560" s="266">
        <f t="shared" si="31"/>
        <v>0.0040000000000048885</v>
      </c>
      <c r="F560" s="279">
        <f t="shared" si="30"/>
        <v>10.756447145520983</v>
      </c>
      <c r="G560" s="266">
        <f t="shared" si="32"/>
        <v>371.87000000000006</v>
      </c>
      <c r="H560" s="264">
        <v>85</v>
      </c>
      <c r="I560" s="267">
        <v>737.58</v>
      </c>
      <c r="J560" s="267">
        <v>365.71</v>
      </c>
    </row>
    <row r="561" spans="1:10" ht="24" thickTop="1">
      <c r="A561" s="137">
        <v>23103</v>
      </c>
      <c r="B561" s="139">
        <v>7</v>
      </c>
      <c r="C561" s="131">
        <v>86.4093</v>
      </c>
      <c r="D561" s="131">
        <v>86.4108</v>
      </c>
      <c r="E561" s="127">
        <f aca="true" t="shared" si="33" ref="E561:E656">D561-C561</f>
        <v>0.0014999999999929514</v>
      </c>
      <c r="F561" s="276">
        <f aca="true" t="shared" si="34" ref="F561:F656">((10^6)*E561/G561)</f>
        <v>5.010522096378901</v>
      </c>
      <c r="G561" s="127">
        <f aca="true" t="shared" si="35" ref="G561:G656">I561-J561</f>
        <v>299.36999999999995</v>
      </c>
      <c r="H561" s="197">
        <v>1</v>
      </c>
      <c r="I561" s="150">
        <v>801.41</v>
      </c>
      <c r="J561" s="150">
        <v>502.04</v>
      </c>
    </row>
    <row r="562" spans="1:10" ht="23.25">
      <c r="A562" s="137"/>
      <c r="B562" s="139">
        <v>8</v>
      </c>
      <c r="C562" s="131">
        <v>84.8259</v>
      </c>
      <c r="D562" s="131">
        <v>84.8315</v>
      </c>
      <c r="E562" s="127">
        <f t="shared" si="33"/>
        <v>0.00560000000000116</v>
      </c>
      <c r="F562" s="276">
        <f t="shared" si="34"/>
        <v>17.63113154083861</v>
      </c>
      <c r="G562" s="127">
        <f t="shared" si="35"/>
        <v>317.62</v>
      </c>
      <c r="H562" s="197">
        <v>2</v>
      </c>
      <c r="I562" s="150">
        <v>751.64</v>
      </c>
      <c r="J562" s="150">
        <v>434.02</v>
      </c>
    </row>
    <row r="563" spans="1:10" ht="23.25">
      <c r="A563" s="137"/>
      <c r="B563" s="139">
        <v>9</v>
      </c>
      <c r="C563" s="131">
        <v>87.6744</v>
      </c>
      <c r="D563" s="131">
        <v>87.6797</v>
      </c>
      <c r="E563" s="127">
        <f t="shared" si="33"/>
        <v>0.005299999999991201</v>
      </c>
      <c r="F563" s="276">
        <f t="shared" si="34"/>
        <v>19.403258282962472</v>
      </c>
      <c r="G563" s="127">
        <f t="shared" si="35"/>
        <v>273.1500000000001</v>
      </c>
      <c r="H563" s="197">
        <v>3</v>
      </c>
      <c r="I563" s="150">
        <v>814.33</v>
      </c>
      <c r="J563" s="150">
        <v>541.18</v>
      </c>
    </row>
    <row r="564" spans="1:10" ht="23.25">
      <c r="A564" s="137">
        <v>23138</v>
      </c>
      <c r="B564" s="139">
        <v>22</v>
      </c>
      <c r="C564" s="131">
        <v>89.9321</v>
      </c>
      <c r="D564" s="131">
        <v>89.9464</v>
      </c>
      <c r="E564" s="127">
        <f t="shared" si="33"/>
        <v>0.014299999999991542</v>
      </c>
      <c r="F564" s="276">
        <f t="shared" si="34"/>
        <v>43.70816395143669</v>
      </c>
      <c r="G564" s="127">
        <f t="shared" si="35"/>
        <v>327.17</v>
      </c>
      <c r="H564" s="197">
        <v>4</v>
      </c>
      <c r="I564" s="150">
        <v>828.26</v>
      </c>
      <c r="J564" s="150">
        <v>501.09</v>
      </c>
    </row>
    <row r="565" spans="1:10" ht="23.25">
      <c r="A565" s="282"/>
      <c r="B565" s="139">
        <v>23</v>
      </c>
      <c r="C565" s="131">
        <v>87.7066</v>
      </c>
      <c r="D565" s="131">
        <v>87.72</v>
      </c>
      <c r="E565" s="127">
        <f t="shared" si="33"/>
        <v>0.013400000000004297</v>
      </c>
      <c r="F565" s="276">
        <f t="shared" si="34"/>
        <v>43.22998999904602</v>
      </c>
      <c r="G565" s="127">
        <f t="shared" si="35"/>
        <v>309.97</v>
      </c>
      <c r="H565" s="197">
        <v>5</v>
      </c>
      <c r="I565" s="150">
        <v>824.48</v>
      </c>
      <c r="J565" s="150">
        <v>514.51</v>
      </c>
    </row>
    <row r="566" spans="1:10" ht="23.25">
      <c r="A566" s="137"/>
      <c r="B566" s="139">
        <v>24</v>
      </c>
      <c r="C566" s="131">
        <v>88.0691</v>
      </c>
      <c r="D566" s="131">
        <v>88.085</v>
      </c>
      <c r="E566" s="127">
        <f t="shared" si="33"/>
        <v>0.015899999999987813</v>
      </c>
      <c r="F566" s="276">
        <f t="shared" si="34"/>
        <v>56.19963240487705</v>
      </c>
      <c r="G566" s="127">
        <f t="shared" si="35"/>
        <v>282.91999999999996</v>
      </c>
      <c r="H566" s="197">
        <v>6</v>
      </c>
      <c r="I566" s="150">
        <v>823.76</v>
      </c>
      <c r="J566" s="150">
        <v>540.84</v>
      </c>
    </row>
    <row r="567" spans="1:10" ht="21.75">
      <c r="A567" s="137">
        <v>23151</v>
      </c>
      <c r="B567" s="139">
        <v>25</v>
      </c>
      <c r="C567" s="131">
        <v>84.9865</v>
      </c>
      <c r="D567" s="131">
        <v>84.9988</v>
      </c>
      <c r="E567" s="127">
        <f t="shared" si="33"/>
        <v>0.012299999999996203</v>
      </c>
      <c r="F567" s="280">
        <f t="shared" si="34"/>
        <v>38.648860958354135</v>
      </c>
      <c r="G567" s="127">
        <f t="shared" si="35"/>
        <v>318.24999999999994</v>
      </c>
      <c r="H567" s="197">
        <v>7</v>
      </c>
      <c r="I567" s="150">
        <v>827.91</v>
      </c>
      <c r="J567" s="150">
        <v>509.66</v>
      </c>
    </row>
    <row r="568" spans="1:10" ht="21.75">
      <c r="A568" s="137"/>
      <c r="B568" s="139">
        <v>26</v>
      </c>
      <c r="C568" s="131">
        <v>90.8324</v>
      </c>
      <c r="D568" s="131">
        <v>90.8426</v>
      </c>
      <c r="E568" s="127">
        <f t="shared" si="33"/>
        <v>0.010199999999997544</v>
      </c>
      <c r="F568" s="280">
        <f t="shared" si="34"/>
        <v>33.96037955717511</v>
      </c>
      <c r="G568" s="127">
        <f t="shared" si="35"/>
        <v>300.35</v>
      </c>
      <c r="H568" s="197">
        <v>8</v>
      </c>
      <c r="I568" s="150">
        <v>834.08</v>
      </c>
      <c r="J568" s="150">
        <v>533.73</v>
      </c>
    </row>
    <row r="569" spans="1:10" ht="21.75">
      <c r="A569" s="137"/>
      <c r="B569" s="139">
        <v>27</v>
      </c>
      <c r="C569" s="131">
        <v>85.9921</v>
      </c>
      <c r="D569" s="131">
        <v>86.0032</v>
      </c>
      <c r="E569" s="127">
        <f t="shared" si="33"/>
        <v>0.01110000000001321</v>
      </c>
      <c r="F569" s="280">
        <f t="shared" si="34"/>
        <v>32.49699915101797</v>
      </c>
      <c r="G569" s="127">
        <f t="shared" si="35"/>
        <v>341.57000000000005</v>
      </c>
      <c r="H569" s="197">
        <v>9</v>
      </c>
      <c r="I569" s="150">
        <v>688.58</v>
      </c>
      <c r="J569" s="150">
        <v>347.01</v>
      </c>
    </row>
    <row r="570" spans="1:10" ht="21.75">
      <c r="A570" s="137">
        <v>23177</v>
      </c>
      <c r="B570" s="139">
        <v>28</v>
      </c>
      <c r="C570" s="131">
        <v>91.7729</v>
      </c>
      <c r="D570" s="131">
        <v>91.7825</v>
      </c>
      <c r="E570" s="127">
        <f t="shared" si="33"/>
        <v>0.009599999999991837</v>
      </c>
      <c r="F570" s="280">
        <f t="shared" si="34"/>
        <v>34.79395455036728</v>
      </c>
      <c r="G570" s="127">
        <f t="shared" si="35"/>
        <v>275.90999999999997</v>
      </c>
      <c r="H570" s="197">
        <v>10</v>
      </c>
      <c r="I570" s="150">
        <v>756.3</v>
      </c>
      <c r="J570" s="150">
        <v>480.39</v>
      </c>
    </row>
    <row r="571" spans="1:10" ht="21.75">
      <c r="A571" s="137"/>
      <c r="B571" s="139">
        <v>29</v>
      </c>
      <c r="C571" s="131">
        <v>85.2697</v>
      </c>
      <c r="D571" s="131">
        <v>85.2712</v>
      </c>
      <c r="E571" s="127">
        <f t="shared" si="33"/>
        <v>0.0014999999999929514</v>
      </c>
      <c r="F571" s="280">
        <f t="shared" si="34"/>
        <v>5.447809980362286</v>
      </c>
      <c r="G571" s="127">
        <f t="shared" si="35"/>
        <v>275.3399999999999</v>
      </c>
      <c r="H571" s="197">
        <v>11</v>
      </c>
      <c r="I571" s="150">
        <v>847.78</v>
      </c>
      <c r="J571" s="150">
        <v>572.44</v>
      </c>
    </row>
    <row r="572" spans="1:10" ht="21.75">
      <c r="A572" s="137"/>
      <c r="B572" s="139">
        <v>30</v>
      </c>
      <c r="C572" s="131">
        <v>85.3366</v>
      </c>
      <c r="D572" s="131">
        <v>85.3367</v>
      </c>
      <c r="E572" s="127">
        <f t="shared" si="33"/>
        <v>9.99999999891088E-05</v>
      </c>
      <c r="F572" s="280">
        <f t="shared" si="34"/>
        <v>0.38165025566410504</v>
      </c>
      <c r="G572" s="127">
        <f t="shared" si="35"/>
        <v>262.02</v>
      </c>
      <c r="H572" s="197">
        <v>12</v>
      </c>
      <c r="I572" s="150">
        <v>850.24</v>
      </c>
      <c r="J572" s="150">
        <v>588.22</v>
      </c>
    </row>
    <row r="573" spans="1:10" ht="21.75">
      <c r="A573" s="137">
        <v>23188</v>
      </c>
      <c r="B573" s="139">
        <v>31</v>
      </c>
      <c r="C573" s="131">
        <v>93.4517</v>
      </c>
      <c r="D573" s="131">
        <v>93.478</v>
      </c>
      <c r="E573" s="127">
        <f t="shared" si="33"/>
        <v>0.026299999999991996</v>
      </c>
      <c r="F573" s="280">
        <f t="shared" si="34"/>
        <v>101.70146945085844</v>
      </c>
      <c r="G573" s="127">
        <f t="shared" si="35"/>
        <v>258.6</v>
      </c>
      <c r="H573" s="197">
        <v>13</v>
      </c>
      <c r="I573" s="150">
        <v>812.6</v>
      </c>
      <c r="J573" s="150">
        <v>554</v>
      </c>
    </row>
    <row r="574" spans="1:10" ht="21.75">
      <c r="A574" s="137"/>
      <c r="B574" s="139">
        <v>32</v>
      </c>
      <c r="C574" s="131">
        <v>83.9973</v>
      </c>
      <c r="D574" s="131">
        <v>84.0215</v>
      </c>
      <c r="E574" s="127">
        <f t="shared" si="33"/>
        <v>0.02420000000000755</v>
      </c>
      <c r="F574" s="280">
        <f t="shared" si="34"/>
        <v>81.27077946068292</v>
      </c>
      <c r="G574" s="127">
        <f t="shared" si="35"/>
        <v>297.77</v>
      </c>
      <c r="H574" s="197">
        <v>14</v>
      </c>
      <c r="I574" s="150">
        <v>845.77</v>
      </c>
      <c r="J574" s="150">
        <v>548</v>
      </c>
    </row>
    <row r="575" spans="1:10" ht="21.75">
      <c r="A575" s="137"/>
      <c r="B575" s="139">
        <v>33</v>
      </c>
      <c r="C575" s="131">
        <v>91.1061</v>
      </c>
      <c r="D575" s="131">
        <v>91.1342</v>
      </c>
      <c r="E575" s="127">
        <f t="shared" si="33"/>
        <v>0.028100000000009118</v>
      </c>
      <c r="F575" s="280">
        <f t="shared" si="34"/>
        <v>95.91098368492428</v>
      </c>
      <c r="G575" s="127">
        <f t="shared" si="35"/>
        <v>292.98</v>
      </c>
      <c r="H575" s="197">
        <v>15</v>
      </c>
      <c r="I575" s="150">
        <v>831.03</v>
      </c>
      <c r="J575" s="150">
        <v>538.05</v>
      </c>
    </row>
    <row r="576" spans="1:10" ht="21.75">
      <c r="A576" s="137">
        <v>23189</v>
      </c>
      <c r="B576" s="139">
        <v>34</v>
      </c>
      <c r="C576" s="131">
        <v>84.3466</v>
      </c>
      <c r="D576" s="131">
        <v>86.2362</v>
      </c>
      <c r="E576" s="127">
        <f t="shared" si="33"/>
        <v>1.8896000000000015</v>
      </c>
      <c r="F576" s="280">
        <f t="shared" si="34"/>
        <v>5847.9821738054015</v>
      </c>
      <c r="G576" s="127">
        <f t="shared" si="35"/>
        <v>323.12</v>
      </c>
      <c r="H576" s="197">
        <v>16</v>
      </c>
      <c r="I576" s="150">
        <v>685.39</v>
      </c>
      <c r="J576" s="150">
        <v>362.27</v>
      </c>
    </row>
    <row r="577" spans="1:10" ht="21.75">
      <c r="A577" s="137"/>
      <c r="B577" s="139">
        <v>35</v>
      </c>
      <c r="C577" s="131">
        <v>86.1013</v>
      </c>
      <c r="D577" s="131">
        <v>88.1992</v>
      </c>
      <c r="E577" s="127">
        <f t="shared" si="33"/>
        <v>2.09790000000001</v>
      </c>
      <c r="F577" s="280">
        <f t="shared" si="34"/>
        <v>6915.545886075981</v>
      </c>
      <c r="G577" s="127">
        <f t="shared" si="35"/>
        <v>303.36</v>
      </c>
      <c r="H577" s="197">
        <v>17</v>
      </c>
      <c r="I577" s="150">
        <v>816.64</v>
      </c>
      <c r="J577" s="150">
        <v>513.28</v>
      </c>
    </row>
    <row r="578" spans="1:10" ht="21.75">
      <c r="A578" s="137"/>
      <c r="B578" s="139">
        <v>36</v>
      </c>
      <c r="C578" s="131">
        <v>85.0577</v>
      </c>
      <c r="D578" s="131">
        <v>87.391</v>
      </c>
      <c r="E578" s="127">
        <f t="shared" si="33"/>
        <v>2.3333000000000084</v>
      </c>
      <c r="F578" s="280">
        <f t="shared" si="34"/>
        <v>7610.4895789164975</v>
      </c>
      <c r="G578" s="127">
        <f t="shared" si="35"/>
        <v>306.5899999999999</v>
      </c>
      <c r="H578" s="197">
        <v>18</v>
      </c>
      <c r="I578" s="150">
        <v>826.56</v>
      </c>
      <c r="J578" s="150">
        <v>519.97</v>
      </c>
    </row>
    <row r="579" spans="1:10" ht="21.75">
      <c r="A579" s="282">
        <v>23199</v>
      </c>
      <c r="B579" s="139">
        <v>10</v>
      </c>
      <c r="C579" s="131">
        <v>85.0952</v>
      </c>
      <c r="D579" s="131">
        <v>85.1212</v>
      </c>
      <c r="E579" s="127">
        <f t="shared" si="33"/>
        <v>0.02599999999999625</v>
      </c>
      <c r="F579" s="280">
        <f t="shared" si="34"/>
        <v>92.35906362117242</v>
      </c>
      <c r="G579" s="127">
        <f t="shared" si="35"/>
        <v>281.51</v>
      </c>
      <c r="H579" s="197">
        <v>19</v>
      </c>
      <c r="I579" s="150">
        <v>790.16</v>
      </c>
      <c r="J579" s="150">
        <v>508.65</v>
      </c>
    </row>
    <row r="580" spans="1:10" ht="21.75">
      <c r="A580" s="137"/>
      <c r="B580" s="139">
        <v>11</v>
      </c>
      <c r="C580" s="131">
        <v>86.0952</v>
      </c>
      <c r="D580" s="131">
        <v>86.123</v>
      </c>
      <c r="E580" s="127">
        <f t="shared" si="33"/>
        <v>0.02779999999999916</v>
      </c>
      <c r="F580" s="280">
        <f t="shared" si="34"/>
        <v>101.7234439606248</v>
      </c>
      <c r="G580" s="127">
        <f t="shared" si="35"/>
        <v>273.2900000000001</v>
      </c>
      <c r="H580" s="197">
        <v>20</v>
      </c>
      <c r="I580" s="150">
        <v>791.97</v>
      </c>
      <c r="J580" s="150">
        <v>518.68</v>
      </c>
    </row>
    <row r="581" spans="1:10" ht="21.75">
      <c r="A581" s="137"/>
      <c r="B581" s="139">
        <v>12</v>
      </c>
      <c r="C581" s="131">
        <v>84.8406</v>
      </c>
      <c r="D581" s="131">
        <v>84.8711</v>
      </c>
      <c r="E581" s="127">
        <f t="shared" si="33"/>
        <v>0.030500000000003524</v>
      </c>
      <c r="F581" s="280">
        <f t="shared" si="34"/>
        <v>86.60835983644799</v>
      </c>
      <c r="G581" s="127">
        <f t="shared" si="35"/>
        <v>352.16</v>
      </c>
      <c r="H581" s="197">
        <v>21</v>
      </c>
      <c r="I581" s="150">
        <v>678.32</v>
      </c>
      <c r="J581" s="150">
        <v>326.16</v>
      </c>
    </row>
    <row r="582" spans="1:11" ht="21.75">
      <c r="A582" s="137">
        <v>23214</v>
      </c>
      <c r="B582" s="139">
        <v>13</v>
      </c>
      <c r="C582" s="131">
        <v>87.1306</v>
      </c>
      <c r="D582" s="131">
        <v>87.1749</v>
      </c>
      <c r="E582" s="127">
        <f t="shared" si="33"/>
        <v>0.04429999999999268</v>
      </c>
      <c r="F582" s="280">
        <f t="shared" si="34"/>
        <v>139.43094548656893</v>
      </c>
      <c r="G582" s="127">
        <f t="shared" si="35"/>
        <v>317.72</v>
      </c>
      <c r="H582" s="197">
        <v>22</v>
      </c>
      <c r="I582" s="150">
        <v>692.61</v>
      </c>
      <c r="J582" s="150">
        <v>374.89</v>
      </c>
      <c r="K582" s="236" t="s">
        <v>163</v>
      </c>
    </row>
    <row r="583" spans="1:10" ht="21.75">
      <c r="A583" s="137"/>
      <c r="B583" s="139">
        <v>14</v>
      </c>
      <c r="C583" s="131">
        <v>85.9445</v>
      </c>
      <c r="D583" s="131">
        <v>85.9938</v>
      </c>
      <c r="E583" s="127">
        <f t="shared" si="33"/>
        <v>0.04929999999998813</v>
      </c>
      <c r="F583" s="280">
        <f t="shared" si="34"/>
        <v>140.27999089457126</v>
      </c>
      <c r="G583" s="127">
        <f t="shared" si="35"/>
        <v>351.44000000000005</v>
      </c>
      <c r="H583" s="197">
        <v>23</v>
      </c>
      <c r="I583" s="150">
        <v>721.72</v>
      </c>
      <c r="J583" s="150">
        <v>370.28</v>
      </c>
    </row>
    <row r="584" spans="1:10" ht="21.75">
      <c r="A584" s="137"/>
      <c r="B584" s="139">
        <v>15</v>
      </c>
      <c r="C584" s="131">
        <v>86.9857</v>
      </c>
      <c r="D584" s="131">
        <v>87.031</v>
      </c>
      <c r="E584" s="127">
        <f t="shared" si="33"/>
        <v>0.045300000000011664</v>
      </c>
      <c r="F584" s="280">
        <f t="shared" si="34"/>
        <v>139.78030116024337</v>
      </c>
      <c r="G584" s="127">
        <f t="shared" si="35"/>
        <v>324.0799999999999</v>
      </c>
      <c r="H584" s="197">
        <v>24</v>
      </c>
      <c r="I584" s="150">
        <v>691.56</v>
      </c>
      <c r="J584" s="150">
        <v>367.48</v>
      </c>
    </row>
    <row r="585" spans="1:11" ht="21.75">
      <c r="A585" s="137">
        <v>23214</v>
      </c>
      <c r="B585" s="139">
        <v>16</v>
      </c>
      <c r="C585" s="131">
        <v>85.6749</v>
      </c>
      <c r="D585" s="131">
        <v>85.7627</v>
      </c>
      <c r="E585" s="127">
        <f t="shared" si="33"/>
        <v>0.08780000000000143</v>
      </c>
      <c r="F585" s="280">
        <f t="shared" si="34"/>
        <v>280.56496452994634</v>
      </c>
      <c r="G585" s="127">
        <f t="shared" si="35"/>
        <v>312.94000000000005</v>
      </c>
      <c r="H585" s="197">
        <v>25</v>
      </c>
      <c r="I585" s="150">
        <v>841.59</v>
      </c>
      <c r="J585" s="150">
        <v>528.65</v>
      </c>
      <c r="K585" s="236" t="s">
        <v>164</v>
      </c>
    </row>
    <row r="586" spans="1:10" ht="21.75">
      <c r="A586" s="137"/>
      <c r="B586" s="139">
        <v>17</v>
      </c>
      <c r="C586" s="131">
        <v>89.3794</v>
      </c>
      <c r="D586" s="131">
        <v>89.4496</v>
      </c>
      <c r="E586" s="127">
        <f t="shared" si="33"/>
        <v>0.07019999999999982</v>
      </c>
      <c r="F586" s="280">
        <f t="shared" si="34"/>
        <v>243.15056631221577</v>
      </c>
      <c r="G586" s="127">
        <f t="shared" si="35"/>
        <v>288.71000000000004</v>
      </c>
      <c r="H586" s="197">
        <v>26</v>
      </c>
      <c r="I586" s="150">
        <v>856.46</v>
      </c>
      <c r="J586" s="150">
        <v>567.75</v>
      </c>
    </row>
    <row r="587" spans="1:10" ht="21.75">
      <c r="A587" s="137"/>
      <c r="B587" s="139">
        <v>18</v>
      </c>
      <c r="C587" s="131">
        <v>86.7984</v>
      </c>
      <c r="D587" s="131">
        <v>86.8948</v>
      </c>
      <c r="E587" s="127">
        <f t="shared" si="33"/>
        <v>0.0964000000000027</v>
      </c>
      <c r="F587" s="280">
        <f t="shared" si="34"/>
        <v>282.6482143904377</v>
      </c>
      <c r="G587" s="127">
        <f t="shared" si="35"/>
        <v>341.06000000000006</v>
      </c>
      <c r="H587" s="197">
        <v>27</v>
      </c>
      <c r="I587" s="150">
        <v>695.2</v>
      </c>
      <c r="J587" s="150">
        <v>354.14</v>
      </c>
    </row>
    <row r="588" spans="1:10" ht="21.75">
      <c r="A588" s="137">
        <v>23227</v>
      </c>
      <c r="B588" s="139">
        <v>31</v>
      </c>
      <c r="C588" s="131">
        <v>93.4172</v>
      </c>
      <c r="D588" s="131">
        <v>93.6796</v>
      </c>
      <c r="E588" s="127">
        <f t="shared" si="33"/>
        <v>0.2623999999999995</v>
      </c>
      <c r="F588" s="280">
        <f t="shared" si="34"/>
        <v>897.1246880235203</v>
      </c>
      <c r="G588" s="127">
        <f t="shared" si="35"/>
        <v>292.49000000000007</v>
      </c>
      <c r="H588" s="197">
        <v>28</v>
      </c>
      <c r="I588" s="150">
        <v>749.45</v>
      </c>
      <c r="J588" s="150">
        <v>456.96</v>
      </c>
    </row>
    <row r="589" spans="1:10" ht="21.75">
      <c r="A589" s="137"/>
      <c r="B589" s="139">
        <v>32</v>
      </c>
      <c r="C589" s="131">
        <v>83.9635</v>
      </c>
      <c r="D589" s="131">
        <v>84.2365</v>
      </c>
      <c r="E589" s="127">
        <f t="shared" si="33"/>
        <v>0.27300000000001035</v>
      </c>
      <c r="F589" s="280">
        <f t="shared" si="34"/>
        <v>911.3670505758985</v>
      </c>
      <c r="G589" s="127">
        <f t="shared" si="35"/>
        <v>299.54999999999995</v>
      </c>
      <c r="H589" s="197">
        <v>29</v>
      </c>
      <c r="I589" s="150">
        <v>855.66</v>
      </c>
      <c r="J589" s="150">
        <v>556.11</v>
      </c>
    </row>
    <row r="590" spans="1:10" ht="21.75">
      <c r="A590" s="137"/>
      <c r="B590" s="139">
        <v>33</v>
      </c>
      <c r="C590" s="131">
        <v>91.0967</v>
      </c>
      <c r="D590" s="131">
        <v>91.388</v>
      </c>
      <c r="E590" s="127">
        <f t="shared" si="33"/>
        <v>0.2913000000000068</v>
      </c>
      <c r="F590" s="280">
        <f t="shared" si="34"/>
        <v>921.1941053697007</v>
      </c>
      <c r="G590" s="127">
        <f t="shared" si="35"/>
        <v>316.22</v>
      </c>
      <c r="H590" s="197">
        <v>30</v>
      </c>
      <c r="I590" s="150">
        <v>803.57</v>
      </c>
      <c r="J590" s="150">
        <v>487.35</v>
      </c>
    </row>
    <row r="591" spans="1:10" ht="21.75">
      <c r="A591" s="137">
        <v>23229</v>
      </c>
      <c r="B591" s="139">
        <v>34</v>
      </c>
      <c r="C591" s="131">
        <v>84.336</v>
      </c>
      <c r="D591" s="131">
        <v>84.4235</v>
      </c>
      <c r="E591" s="127">
        <f t="shared" si="33"/>
        <v>0.08750000000000568</v>
      </c>
      <c r="F591" s="280">
        <f t="shared" si="34"/>
        <v>324.0860772621419</v>
      </c>
      <c r="G591" s="127">
        <f t="shared" si="35"/>
        <v>269.99</v>
      </c>
      <c r="H591" s="197">
        <v>31</v>
      </c>
      <c r="I591" s="150">
        <v>787.6</v>
      </c>
      <c r="J591" s="150">
        <v>517.61</v>
      </c>
    </row>
    <row r="592" spans="1:10" ht="21.75">
      <c r="A592" s="137"/>
      <c r="B592" s="139">
        <v>35</v>
      </c>
      <c r="C592" s="131">
        <v>86.0556</v>
      </c>
      <c r="D592" s="131">
        <v>86.137</v>
      </c>
      <c r="E592" s="127">
        <f t="shared" si="33"/>
        <v>0.08140000000000214</v>
      </c>
      <c r="F592" s="280">
        <f t="shared" si="34"/>
        <v>281.82668005401837</v>
      </c>
      <c r="G592" s="127">
        <f t="shared" si="35"/>
        <v>288.83000000000004</v>
      </c>
      <c r="H592" s="197">
        <v>32</v>
      </c>
      <c r="I592" s="150">
        <v>843.59</v>
      </c>
      <c r="J592" s="150">
        <v>554.76</v>
      </c>
    </row>
    <row r="593" spans="1:10" ht="21.75">
      <c r="A593" s="137"/>
      <c r="B593" s="139">
        <v>36</v>
      </c>
      <c r="C593" s="131">
        <v>85.0366</v>
      </c>
      <c r="D593" s="131">
        <v>85.1114</v>
      </c>
      <c r="E593" s="127">
        <f t="shared" si="33"/>
        <v>0.0747999999999962</v>
      </c>
      <c r="F593" s="280">
        <f t="shared" si="34"/>
        <v>207.78354954303234</v>
      </c>
      <c r="G593" s="127">
        <f t="shared" si="35"/>
        <v>359.98999999999995</v>
      </c>
      <c r="H593" s="197">
        <v>33</v>
      </c>
      <c r="I593" s="150">
        <v>649.68</v>
      </c>
      <c r="J593" s="150">
        <v>289.69</v>
      </c>
    </row>
    <row r="594" spans="1:10" ht="21.75">
      <c r="A594" s="137">
        <v>23236</v>
      </c>
      <c r="B594" s="139">
        <v>1</v>
      </c>
      <c r="C594" s="131">
        <v>85.3756</v>
      </c>
      <c r="D594" s="131">
        <v>85.41</v>
      </c>
      <c r="E594" s="127">
        <f t="shared" si="33"/>
        <v>0.03439999999999088</v>
      </c>
      <c r="F594" s="280">
        <f t="shared" si="34"/>
        <v>122.47223013383254</v>
      </c>
      <c r="G594" s="127">
        <f t="shared" si="35"/>
        <v>280.88</v>
      </c>
      <c r="H594" s="197">
        <v>34</v>
      </c>
      <c r="I594" s="150">
        <v>834.22</v>
      </c>
      <c r="J594" s="150">
        <v>553.34</v>
      </c>
    </row>
    <row r="595" spans="1:10" ht="21.75">
      <c r="A595" s="137"/>
      <c r="B595" s="139">
        <v>2</v>
      </c>
      <c r="C595" s="131">
        <v>87.4654</v>
      </c>
      <c r="D595" s="131">
        <v>87.5062</v>
      </c>
      <c r="E595" s="127">
        <f t="shared" si="33"/>
        <v>0.04080000000000439</v>
      </c>
      <c r="F595" s="280">
        <f t="shared" si="34"/>
        <v>119.2180697192075</v>
      </c>
      <c r="G595" s="127">
        <f t="shared" si="35"/>
        <v>342.23</v>
      </c>
      <c r="H595" s="197">
        <v>35</v>
      </c>
      <c r="I595" s="150">
        <v>708.62</v>
      </c>
      <c r="J595" s="150">
        <v>366.39</v>
      </c>
    </row>
    <row r="596" spans="1:10" ht="21.75">
      <c r="A596" s="137"/>
      <c r="B596" s="139">
        <v>3</v>
      </c>
      <c r="C596" s="131">
        <v>85.9027</v>
      </c>
      <c r="D596" s="131">
        <v>85.93</v>
      </c>
      <c r="E596" s="127">
        <f t="shared" si="33"/>
        <v>0.027300000000010982</v>
      </c>
      <c r="F596" s="280">
        <f t="shared" si="34"/>
        <v>105.19015142762295</v>
      </c>
      <c r="G596" s="127">
        <f t="shared" si="35"/>
        <v>259.53</v>
      </c>
      <c r="H596" s="197">
        <v>36</v>
      </c>
      <c r="I596" s="150">
        <v>794.04</v>
      </c>
      <c r="J596" s="150">
        <v>534.51</v>
      </c>
    </row>
    <row r="597" spans="1:10" ht="21.75">
      <c r="A597" s="137">
        <v>23241</v>
      </c>
      <c r="B597" s="139">
        <v>4</v>
      </c>
      <c r="C597" s="131">
        <v>85.0655</v>
      </c>
      <c r="D597" s="131">
        <v>85.085</v>
      </c>
      <c r="E597" s="127">
        <f t="shared" si="33"/>
        <v>0.019499999999993634</v>
      </c>
      <c r="F597" s="280">
        <f t="shared" si="34"/>
        <v>59.3235292327905</v>
      </c>
      <c r="G597" s="127">
        <f t="shared" si="35"/>
        <v>328.706</v>
      </c>
      <c r="H597" s="197">
        <v>37</v>
      </c>
      <c r="I597" s="150">
        <v>667.86</v>
      </c>
      <c r="J597" s="150">
        <v>339.154</v>
      </c>
    </row>
    <row r="598" spans="1:10" ht="21.75">
      <c r="A598" s="137"/>
      <c r="B598" s="139">
        <v>5</v>
      </c>
      <c r="C598" s="131">
        <v>85.0823</v>
      </c>
      <c r="D598" s="131">
        <v>85.0991</v>
      </c>
      <c r="E598" s="127">
        <f t="shared" si="33"/>
        <v>0.01680000000000348</v>
      </c>
      <c r="F598" s="280">
        <f t="shared" si="34"/>
        <v>63.880755922291634</v>
      </c>
      <c r="G598" s="127">
        <f t="shared" si="35"/>
        <v>262.99</v>
      </c>
      <c r="H598" s="197">
        <v>38</v>
      </c>
      <c r="I598" s="150">
        <v>822.61</v>
      </c>
      <c r="J598" s="150">
        <v>559.62</v>
      </c>
    </row>
    <row r="599" spans="1:10" ht="21.75">
      <c r="A599" s="137"/>
      <c r="B599" s="139">
        <v>6</v>
      </c>
      <c r="C599" s="131">
        <v>87.4816</v>
      </c>
      <c r="D599" s="131">
        <v>87.5036</v>
      </c>
      <c r="E599" s="127">
        <f t="shared" si="33"/>
        <v>0.02200000000000557</v>
      </c>
      <c r="F599" s="280">
        <f t="shared" si="34"/>
        <v>74.74095464584872</v>
      </c>
      <c r="G599" s="127">
        <f t="shared" si="35"/>
        <v>294.35</v>
      </c>
      <c r="H599" s="197">
        <v>39</v>
      </c>
      <c r="I599" s="150">
        <v>804.08</v>
      </c>
      <c r="J599" s="150">
        <v>509.73</v>
      </c>
    </row>
    <row r="600" spans="1:10" ht="21.75">
      <c r="A600" s="137">
        <v>23241</v>
      </c>
      <c r="B600" s="139">
        <v>7</v>
      </c>
      <c r="C600" s="131">
        <v>86.3911</v>
      </c>
      <c r="D600" s="131">
        <v>86.9035</v>
      </c>
      <c r="E600" s="127">
        <f t="shared" si="33"/>
        <v>0.5123999999999995</v>
      </c>
      <c r="F600" s="280">
        <f t="shared" si="34"/>
        <v>1720.3290246768495</v>
      </c>
      <c r="G600" s="127">
        <f t="shared" si="35"/>
        <v>297.84999999999997</v>
      </c>
      <c r="H600" s="197">
        <v>40</v>
      </c>
      <c r="I600" s="150">
        <v>773.42</v>
      </c>
      <c r="J600" s="150">
        <v>475.57</v>
      </c>
    </row>
    <row r="601" spans="1:10" ht="21.75">
      <c r="A601" s="137"/>
      <c r="B601" s="139">
        <v>8</v>
      </c>
      <c r="C601" s="131">
        <v>84.8022</v>
      </c>
      <c r="D601" s="131">
        <v>85.3498</v>
      </c>
      <c r="E601" s="127">
        <f t="shared" si="33"/>
        <v>0.5476000000000028</v>
      </c>
      <c r="F601" s="280">
        <f t="shared" si="34"/>
        <v>1892.517712113367</v>
      </c>
      <c r="G601" s="127">
        <f t="shared" si="35"/>
        <v>289.35</v>
      </c>
      <c r="H601" s="197">
        <v>41</v>
      </c>
      <c r="I601" s="150">
        <v>780.95</v>
      </c>
      <c r="J601" s="150">
        <v>491.6</v>
      </c>
    </row>
    <row r="602" spans="1:10" ht="21.75">
      <c r="A602" s="137"/>
      <c r="B602" s="139">
        <v>9</v>
      </c>
      <c r="C602" s="131">
        <v>87.6557</v>
      </c>
      <c r="D602" s="131">
        <v>88.1018</v>
      </c>
      <c r="E602" s="127">
        <f t="shared" si="33"/>
        <v>0.4461000000000013</v>
      </c>
      <c r="F602" s="280">
        <f t="shared" si="34"/>
        <v>1529.8353909465063</v>
      </c>
      <c r="G602" s="127">
        <f t="shared" si="35"/>
        <v>291.6</v>
      </c>
      <c r="H602" s="197">
        <v>42</v>
      </c>
      <c r="I602" s="150">
        <v>640.33</v>
      </c>
      <c r="J602" s="150">
        <v>348.73</v>
      </c>
    </row>
    <row r="603" spans="1:10" ht="21.75">
      <c r="A603" s="137">
        <v>23247</v>
      </c>
      <c r="B603" s="139">
        <v>10</v>
      </c>
      <c r="C603" s="131">
        <v>85.0822</v>
      </c>
      <c r="D603" s="131">
        <v>85.1293</v>
      </c>
      <c r="E603" s="127">
        <f t="shared" si="33"/>
        <v>0.047100000000000364</v>
      </c>
      <c r="F603" s="280">
        <f t="shared" si="34"/>
        <v>135.24766690595942</v>
      </c>
      <c r="G603" s="127">
        <f t="shared" si="35"/>
        <v>348.25</v>
      </c>
      <c r="H603" s="197">
        <v>43</v>
      </c>
      <c r="I603" s="150">
        <v>694.77</v>
      </c>
      <c r="J603" s="150">
        <v>346.52</v>
      </c>
    </row>
    <row r="604" spans="1:10" ht="21.75">
      <c r="A604" s="137"/>
      <c r="B604" s="139">
        <v>11</v>
      </c>
      <c r="C604" s="131">
        <v>86.0821</v>
      </c>
      <c r="D604" s="131">
        <v>86.1323</v>
      </c>
      <c r="E604" s="127">
        <f t="shared" si="33"/>
        <v>0.0502000000000038</v>
      </c>
      <c r="F604" s="280">
        <f t="shared" si="34"/>
        <v>177.40396508465136</v>
      </c>
      <c r="G604" s="127">
        <f t="shared" si="35"/>
        <v>282.97</v>
      </c>
      <c r="H604" s="197">
        <v>44</v>
      </c>
      <c r="I604" s="150">
        <v>824.97</v>
      </c>
      <c r="J604" s="150">
        <v>542</v>
      </c>
    </row>
    <row r="605" spans="1:10" ht="21.75">
      <c r="A605" s="137"/>
      <c r="B605" s="139">
        <v>12</v>
      </c>
      <c r="C605" s="131">
        <v>84.8261</v>
      </c>
      <c r="D605" s="131">
        <v>84.8817</v>
      </c>
      <c r="E605" s="127">
        <f t="shared" si="33"/>
        <v>0.05559999999999832</v>
      </c>
      <c r="F605" s="280">
        <f t="shared" si="34"/>
        <v>183.65594239280674</v>
      </c>
      <c r="G605" s="127">
        <f t="shared" si="35"/>
        <v>302.74000000000007</v>
      </c>
      <c r="H605" s="197">
        <v>45</v>
      </c>
      <c r="I605" s="150">
        <v>781.7</v>
      </c>
      <c r="J605" s="150">
        <v>478.96</v>
      </c>
    </row>
    <row r="606" spans="1:10" ht="21.75">
      <c r="A606" s="137">
        <v>23263</v>
      </c>
      <c r="B606" s="139">
        <v>28</v>
      </c>
      <c r="C606" s="131">
        <v>91.738</v>
      </c>
      <c r="D606" s="131">
        <v>91.9536</v>
      </c>
      <c r="E606" s="127">
        <f t="shared" si="33"/>
        <v>0.2155999999999949</v>
      </c>
      <c r="F606" s="280">
        <f t="shared" si="34"/>
        <v>774.4531053557776</v>
      </c>
      <c r="G606" s="127">
        <f t="shared" si="35"/>
        <v>278.39</v>
      </c>
      <c r="H606" s="197">
        <v>46</v>
      </c>
      <c r="I606" s="150">
        <v>796.09</v>
      </c>
      <c r="J606" s="150">
        <v>517.7</v>
      </c>
    </row>
    <row r="607" spans="1:10" ht="21.75">
      <c r="A607" s="137"/>
      <c r="B607" s="139">
        <v>29</v>
      </c>
      <c r="C607" s="131">
        <v>85.2486</v>
      </c>
      <c r="D607" s="131">
        <v>85.4406</v>
      </c>
      <c r="E607" s="127">
        <f t="shared" si="33"/>
        <v>0.19200000000000728</v>
      </c>
      <c r="F607" s="280">
        <f t="shared" si="34"/>
        <v>659.5671590518972</v>
      </c>
      <c r="G607" s="127">
        <f t="shared" si="35"/>
        <v>291.1</v>
      </c>
      <c r="H607" s="197">
        <v>47</v>
      </c>
      <c r="I607" s="150">
        <v>640.98</v>
      </c>
      <c r="J607" s="150">
        <v>349.88</v>
      </c>
    </row>
    <row r="608" spans="1:10" ht="21.75">
      <c r="A608" s="137"/>
      <c r="B608" s="139">
        <v>30</v>
      </c>
      <c r="C608" s="131">
        <v>85.3312</v>
      </c>
      <c r="D608" s="131">
        <v>85.5465</v>
      </c>
      <c r="E608" s="127">
        <f t="shared" si="33"/>
        <v>0.21529999999999916</v>
      </c>
      <c r="F608" s="280">
        <f t="shared" si="34"/>
        <v>739.8116967905958</v>
      </c>
      <c r="G608" s="127">
        <f t="shared" si="35"/>
        <v>291.02</v>
      </c>
      <c r="H608" s="197">
        <v>48</v>
      </c>
      <c r="I608" s="150">
        <v>819</v>
      </c>
      <c r="J608" s="150">
        <v>527.98</v>
      </c>
    </row>
    <row r="609" spans="1:10" ht="21.75">
      <c r="A609" s="137">
        <v>23270</v>
      </c>
      <c r="B609" s="139">
        <v>31</v>
      </c>
      <c r="C609" s="131">
        <v>93.4313</v>
      </c>
      <c r="D609" s="131">
        <v>93.4557</v>
      </c>
      <c r="E609" s="127">
        <f t="shared" si="33"/>
        <v>0.024399999999999977</v>
      </c>
      <c r="F609" s="280">
        <f t="shared" si="34"/>
        <v>78.76811828130542</v>
      </c>
      <c r="G609" s="127">
        <f t="shared" si="35"/>
        <v>309.77</v>
      </c>
      <c r="H609" s="197">
        <v>49</v>
      </c>
      <c r="I609" s="150">
        <v>616.67</v>
      </c>
      <c r="J609" s="150">
        <v>306.9</v>
      </c>
    </row>
    <row r="610" spans="1:10" ht="21.75">
      <c r="A610" s="137"/>
      <c r="B610" s="139">
        <v>32</v>
      </c>
      <c r="C610" s="131">
        <v>83.9956</v>
      </c>
      <c r="D610" s="131">
        <v>84.0185</v>
      </c>
      <c r="E610" s="127">
        <f t="shared" si="33"/>
        <v>0.022900000000007026</v>
      </c>
      <c r="F610" s="280">
        <f t="shared" si="34"/>
        <v>80.0727298157524</v>
      </c>
      <c r="G610" s="127">
        <f t="shared" si="35"/>
        <v>285.98999999999995</v>
      </c>
      <c r="H610" s="197">
        <v>50</v>
      </c>
      <c r="I610" s="150">
        <v>793.28</v>
      </c>
      <c r="J610" s="150">
        <v>507.29</v>
      </c>
    </row>
    <row r="611" spans="1:10" ht="21.75">
      <c r="A611" s="137"/>
      <c r="B611" s="139">
        <v>33</v>
      </c>
      <c r="C611" s="131">
        <v>91.0696</v>
      </c>
      <c r="D611" s="131">
        <v>91.0922</v>
      </c>
      <c r="E611" s="127">
        <f t="shared" si="33"/>
        <v>0.022600000000011278</v>
      </c>
      <c r="F611" s="280">
        <f t="shared" si="34"/>
        <v>69.77031365772808</v>
      </c>
      <c r="G611" s="127">
        <f t="shared" si="35"/>
        <v>323.91999999999996</v>
      </c>
      <c r="H611" s="197">
        <v>51</v>
      </c>
      <c r="I611" s="150">
        <v>696.31</v>
      </c>
      <c r="J611" s="150">
        <v>372.39</v>
      </c>
    </row>
    <row r="612" spans="1:10" ht="21.75">
      <c r="A612" s="137">
        <v>23277</v>
      </c>
      <c r="B612" s="139">
        <v>34</v>
      </c>
      <c r="C612" s="131">
        <v>84.2981</v>
      </c>
      <c r="D612" s="131">
        <v>84.325</v>
      </c>
      <c r="E612" s="127">
        <f t="shared" si="33"/>
        <v>0.026899999999997704</v>
      </c>
      <c r="F612" s="280">
        <f t="shared" si="34"/>
        <v>93.28940523668355</v>
      </c>
      <c r="G612" s="127">
        <f t="shared" si="35"/>
        <v>288.35</v>
      </c>
      <c r="H612" s="197">
        <v>52</v>
      </c>
      <c r="I612" s="150">
        <v>826.19</v>
      </c>
      <c r="J612" s="150">
        <v>537.84</v>
      </c>
    </row>
    <row r="613" spans="1:10" ht="21.75">
      <c r="A613" s="137"/>
      <c r="B613" s="139">
        <v>35</v>
      </c>
      <c r="C613" s="131">
        <v>86.0512</v>
      </c>
      <c r="D613" s="131">
        <v>86.0723</v>
      </c>
      <c r="E613" s="127">
        <f t="shared" si="33"/>
        <v>0.021100000000004115</v>
      </c>
      <c r="F613" s="280">
        <f t="shared" si="34"/>
        <v>74.51880628643517</v>
      </c>
      <c r="G613" s="127">
        <f t="shared" si="35"/>
        <v>283.15</v>
      </c>
      <c r="H613" s="197">
        <v>53</v>
      </c>
      <c r="I613" s="150">
        <v>655.16</v>
      </c>
      <c r="J613" s="150">
        <v>372.01</v>
      </c>
    </row>
    <row r="614" spans="1:10" ht="21.75">
      <c r="A614" s="137"/>
      <c r="B614" s="139">
        <v>36</v>
      </c>
      <c r="C614" s="131">
        <v>85.0127</v>
      </c>
      <c r="D614" s="131">
        <v>85.039</v>
      </c>
      <c r="E614" s="127">
        <f t="shared" si="33"/>
        <v>0.026300000000006207</v>
      </c>
      <c r="F614" s="280">
        <f t="shared" si="34"/>
        <v>85.57019684400915</v>
      </c>
      <c r="G614" s="127">
        <f t="shared" si="35"/>
        <v>307.34999999999997</v>
      </c>
      <c r="H614" s="197">
        <v>54</v>
      </c>
      <c r="I614" s="150">
        <v>621.55</v>
      </c>
      <c r="J614" s="150">
        <v>314.2</v>
      </c>
    </row>
    <row r="615" spans="1:10" ht="21.75">
      <c r="A615" s="137">
        <v>23291</v>
      </c>
      <c r="B615" s="139">
        <v>1</v>
      </c>
      <c r="C615" s="131">
        <v>85.3935</v>
      </c>
      <c r="D615" s="131">
        <v>85.4292</v>
      </c>
      <c r="E615" s="127">
        <f t="shared" si="33"/>
        <v>0.035699999999991405</v>
      </c>
      <c r="F615" s="280">
        <f t="shared" si="34"/>
        <v>96.89764677141224</v>
      </c>
      <c r="G615" s="127">
        <f t="shared" si="35"/>
        <v>368.42999999999995</v>
      </c>
      <c r="H615" s="197">
        <v>55</v>
      </c>
      <c r="I615" s="150">
        <v>735.04</v>
      </c>
      <c r="J615" s="150">
        <v>366.61</v>
      </c>
    </row>
    <row r="616" spans="1:10" ht="21.75">
      <c r="A616" s="137"/>
      <c r="B616" s="139">
        <v>2</v>
      </c>
      <c r="C616" s="131">
        <v>87.4639</v>
      </c>
      <c r="D616" s="131">
        <v>87.4953</v>
      </c>
      <c r="E616" s="127">
        <f t="shared" si="33"/>
        <v>0.03140000000000498</v>
      </c>
      <c r="F616" s="280">
        <f t="shared" si="34"/>
        <v>102.97783025057387</v>
      </c>
      <c r="G616" s="127">
        <f t="shared" si="35"/>
        <v>304.91999999999996</v>
      </c>
      <c r="H616" s="197">
        <v>56</v>
      </c>
      <c r="I616" s="150">
        <v>821.15</v>
      </c>
      <c r="J616" s="150">
        <v>516.23</v>
      </c>
    </row>
    <row r="617" spans="1:10" ht="21.75">
      <c r="A617" s="137"/>
      <c r="B617" s="139">
        <v>3</v>
      </c>
      <c r="C617" s="131">
        <v>85.8724</v>
      </c>
      <c r="D617" s="131">
        <v>85.8985</v>
      </c>
      <c r="E617" s="127">
        <f t="shared" si="33"/>
        <v>0.026099999999999568</v>
      </c>
      <c r="F617" s="280">
        <f t="shared" si="34"/>
        <v>89.71846962978093</v>
      </c>
      <c r="G617" s="127">
        <f t="shared" si="35"/>
        <v>290.90999999999997</v>
      </c>
      <c r="H617" s="197">
        <v>57</v>
      </c>
      <c r="I617" s="150">
        <v>671.3</v>
      </c>
      <c r="J617" s="150">
        <v>380.39</v>
      </c>
    </row>
    <row r="618" spans="1:10" ht="21.75">
      <c r="A618" s="137">
        <v>23305</v>
      </c>
      <c r="B618" s="139">
        <v>4</v>
      </c>
      <c r="C618" s="131">
        <v>85.0187</v>
      </c>
      <c r="D618" s="131">
        <v>85.0316</v>
      </c>
      <c r="E618" s="127">
        <f t="shared" si="33"/>
        <v>0.01290000000000191</v>
      </c>
      <c r="F618" s="280">
        <f t="shared" si="34"/>
        <v>40.5290772565959</v>
      </c>
      <c r="G618" s="127">
        <f t="shared" si="35"/>
        <v>318.29</v>
      </c>
      <c r="H618" s="197">
        <v>58</v>
      </c>
      <c r="I618" s="150">
        <v>711.86</v>
      </c>
      <c r="J618" s="150">
        <v>393.57</v>
      </c>
    </row>
    <row r="619" spans="1:10" ht="21.75">
      <c r="A619" s="137"/>
      <c r="B619" s="139">
        <v>5</v>
      </c>
      <c r="C619" s="131">
        <v>85.0601</v>
      </c>
      <c r="D619" s="131">
        <v>85.0792</v>
      </c>
      <c r="E619" s="127">
        <f t="shared" si="33"/>
        <v>0.019099999999994566</v>
      </c>
      <c r="F619" s="280">
        <f t="shared" si="34"/>
        <v>67.8098484041416</v>
      </c>
      <c r="G619" s="127">
        <f t="shared" si="35"/>
        <v>281.66999999999996</v>
      </c>
      <c r="H619" s="197">
        <v>59</v>
      </c>
      <c r="I619" s="150">
        <v>843.39</v>
      </c>
      <c r="J619" s="150">
        <v>561.72</v>
      </c>
    </row>
    <row r="620" spans="1:10" ht="21.75">
      <c r="A620" s="137"/>
      <c r="B620" s="139">
        <v>6</v>
      </c>
      <c r="C620" s="131">
        <v>87.4615</v>
      </c>
      <c r="D620" s="131">
        <v>87.4796</v>
      </c>
      <c r="E620" s="127">
        <f t="shared" si="33"/>
        <v>0.018100000000004002</v>
      </c>
      <c r="F620" s="280">
        <f t="shared" si="34"/>
        <v>55.26042620749832</v>
      </c>
      <c r="G620" s="127">
        <f t="shared" si="35"/>
        <v>327.54</v>
      </c>
      <c r="H620" s="197">
        <v>60</v>
      </c>
      <c r="I620" s="150">
        <v>680.09</v>
      </c>
      <c r="J620" s="150">
        <v>352.55</v>
      </c>
    </row>
    <row r="621" spans="1:10" ht="21.75">
      <c r="A621" s="137">
        <v>23311</v>
      </c>
      <c r="B621" s="139">
        <v>7</v>
      </c>
      <c r="C621" s="131">
        <v>86.3882</v>
      </c>
      <c r="D621" s="131">
        <v>86.4037</v>
      </c>
      <c r="E621" s="127">
        <f t="shared" si="33"/>
        <v>0.015500000000002956</v>
      </c>
      <c r="F621" s="280">
        <f t="shared" si="34"/>
        <v>59.25529474731613</v>
      </c>
      <c r="G621" s="127">
        <f t="shared" si="35"/>
        <v>261.58000000000004</v>
      </c>
      <c r="H621" s="197">
        <v>61</v>
      </c>
      <c r="I621" s="150">
        <v>808.88</v>
      </c>
      <c r="J621" s="150">
        <v>547.3</v>
      </c>
    </row>
    <row r="622" spans="1:10" ht="21.75">
      <c r="A622" s="137"/>
      <c r="B622" s="139">
        <v>8</v>
      </c>
      <c r="C622" s="131">
        <v>84.8054</v>
      </c>
      <c r="D622" s="131">
        <v>84.8174</v>
      </c>
      <c r="E622" s="127">
        <f t="shared" si="33"/>
        <v>0.012000000000000455</v>
      </c>
      <c r="F622" s="280">
        <f t="shared" si="34"/>
        <v>44.79450520736293</v>
      </c>
      <c r="G622" s="127">
        <f t="shared" si="35"/>
        <v>267.89</v>
      </c>
      <c r="H622" s="197">
        <v>62</v>
      </c>
      <c r="I622" s="150">
        <v>824.09</v>
      </c>
      <c r="J622" s="150">
        <v>556.2</v>
      </c>
    </row>
    <row r="623" spans="1:10" ht="21.75">
      <c r="A623" s="137"/>
      <c r="B623" s="139">
        <v>9</v>
      </c>
      <c r="C623" s="131">
        <v>87.6564</v>
      </c>
      <c r="D623" s="131">
        <v>87.6692</v>
      </c>
      <c r="E623" s="127">
        <f t="shared" si="33"/>
        <v>0.01279999999999859</v>
      </c>
      <c r="F623" s="280">
        <f t="shared" si="34"/>
        <v>43.48269185038758</v>
      </c>
      <c r="G623" s="127">
        <f t="shared" si="35"/>
        <v>294.36999999999995</v>
      </c>
      <c r="H623" s="197">
        <v>63</v>
      </c>
      <c r="I623" s="150">
        <v>741.53</v>
      </c>
      <c r="J623" s="150">
        <v>447.16</v>
      </c>
    </row>
    <row r="624" spans="1:10" ht="21.75">
      <c r="A624" s="137">
        <v>23320</v>
      </c>
      <c r="B624" s="139">
        <v>10</v>
      </c>
      <c r="C624" s="131">
        <v>85.1055</v>
      </c>
      <c r="D624" s="131">
        <v>85.1194</v>
      </c>
      <c r="E624" s="127">
        <f t="shared" si="33"/>
        <v>0.013899999999992474</v>
      </c>
      <c r="F624" s="280">
        <f t="shared" si="34"/>
        <v>45.81410678969174</v>
      </c>
      <c r="G624" s="127">
        <f t="shared" si="35"/>
        <v>303.4</v>
      </c>
      <c r="H624" s="197">
        <v>64</v>
      </c>
      <c r="I624" s="150">
        <v>833.11</v>
      </c>
      <c r="J624" s="150">
        <v>529.71</v>
      </c>
    </row>
    <row r="625" spans="1:10" ht="21.75">
      <c r="A625" s="137"/>
      <c r="B625" s="139">
        <v>11</v>
      </c>
      <c r="C625" s="131">
        <v>86.1117</v>
      </c>
      <c r="D625" s="131">
        <v>86.1247</v>
      </c>
      <c r="E625" s="127">
        <f t="shared" si="33"/>
        <v>0.01300000000000523</v>
      </c>
      <c r="F625" s="280">
        <f t="shared" si="34"/>
        <v>45.22053708085861</v>
      </c>
      <c r="G625" s="127">
        <f t="shared" si="35"/>
        <v>287.4799999999999</v>
      </c>
      <c r="H625" s="197">
        <v>65</v>
      </c>
      <c r="I625" s="150">
        <v>840.67</v>
      </c>
      <c r="J625" s="150">
        <v>553.19</v>
      </c>
    </row>
    <row r="626" spans="1:10" ht="21.75">
      <c r="A626" s="137"/>
      <c r="B626" s="139">
        <v>12</v>
      </c>
      <c r="C626" s="131">
        <v>84.8561</v>
      </c>
      <c r="D626" s="131">
        <v>84.871</v>
      </c>
      <c r="E626" s="127">
        <f t="shared" si="33"/>
        <v>0.014899999999997249</v>
      </c>
      <c r="F626" s="280">
        <f t="shared" si="34"/>
        <v>42.58481236959402</v>
      </c>
      <c r="G626" s="127">
        <f t="shared" si="35"/>
        <v>349.89</v>
      </c>
      <c r="H626" s="197">
        <v>66</v>
      </c>
      <c r="I626" s="150">
        <v>719</v>
      </c>
      <c r="J626" s="150">
        <v>369.11</v>
      </c>
    </row>
    <row r="627" spans="1:10" ht="21.75">
      <c r="A627" s="137">
        <v>23321</v>
      </c>
      <c r="B627" s="139">
        <v>13</v>
      </c>
      <c r="C627" s="131">
        <v>85.313</v>
      </c>
      <c r="D627" s="131">
        <v>85.328</v>
      </c>
      <c r="E627" s="127">
        <f t="shared" si="33"/>
        <v>0.015000000000000568</v>
      </c>
      <c r="F627" s="280">
        <f t="shared" si="34"/>
        <v>54.48601525608633</v>
      </c>
      <c r="G627" s="127">
        <f t="shared" si="35"/>
        <v>275.3</v>
      </c>
      <c r="H627" s="197">
        <v>67</v>
      </c>
      <c r="I627" s="150">
        <v>683.72</v>
      </c>
      <c r="J627" s="150">
        <v>408.42</v>
      </c>
    </row>
    <row r="628" spans="1:10" ht="21.75">
      <c r="A628" s="137"/>
      <c r="B628" s="139">
        <v>14</v>
      </c>
      <c r="C628" s="131">
        <v>87.7991</v>
      </c>
      <c r="D628" s="131">
        <v>87.8113</v>
      </c>
      <c r="E628" s="127">
        <f t="shared" si="33"/>
        <v>0.012200000000007094</v>
      </c>
      <c r="F628" s="280">
        <f t="shared" si="34"/>
        <v>41.813757411684186</v>
      </c>
      <c r="G628" s="127">
        <f t="shared" si="35"/>
        <v>291.77</v>
      </c>
      <c r="H628" s="197">
        <v>68</v>
      </c>
      <c r="I628" s="150">
        <v>830.31</v>
      </c>
      <c r="J628" s="150">
        <v>538.54</v>
      </c>
    </row>
    <row r="629" spans="1:10" ht="21.75">
      <c r="A629" s="137"/>
      <c r="B629" s="139">
        <v>15</v>
      </c>
      <c r="C629" s="131">
        <v>86.987</v>
      </c>
      <c r="D629" s="131">
        <v>87.0017</v>
      </c>
      <c r="E629" s="127">
        <f t="shared" si="33"/>
        <v>0.01470000000000482</v>
      </c>
      <c r="F629" s="280">
        <f t="shared" si="34"/>
        <v>50.88441967532563</v>
      </c>
      <c r="G629" s="127">
        <f t="shared" si="35"/>
        <v>288.89</v>
      </c>
      <c r="H629" s="197">
        <v>69</v>
      </c>
      <c r="I629" s="150">
        <v>780.49</v>
      </c>
      <c r="J629" s="150">
        <v>491.6</v>
      </c>
    </row>
    <row r="630" spans="1:10" ht="21.75">
      <c r="A630" s="137">
        <v>23332</v>
      </c>
      <c r="B630" s="139">
        <v>16</v>
      </c>
      <c r="C630" s="131">
        <v>85.6844</v>
      </c>
      <c r="D630" s="131">
        <v>85.6945</v>
      </c>
      <c r="E630" s="127">
        <f t="shared" si="33"/>
        <v>0.010100000000008436</v>
      </c>
      <c r="F630" s="280">
        <f t="shared" si="34"/>
        <v>36.32962843066234</v>
      </c>
      <c r="G630" s="127">
        <f t="shared" si="35"/>
        <v>278.01</v>
      </c>
      <c r="H630" s="197">
        <v>70</v>
      </c>
      <c r="I630" s="150">
        <v>836.1</v>
      </c>
      <c r="J630" s="150">
        <v>558.09</v>
      </c>
    </row>
    <row r="631" spans="1:10" ht="21.75">
      <c r="A631" s="137"/>
      <c r="B631" s="139">
        <v>17</v>
      </c>
      <c r="C631" s="131">
        <v>89.3984</v>
      </c>
      <c r="D631" s="131">
        <v>89.4081</v>
      </c>
      <c r="E631" s="127">
        <f t="shared" si="33"/>
        <v>0.009700000000009368</v>
      </c>
      <c r="F631" s="280">
        <f t="shared" si="34"/>
        <v>32.04387037101307</v>
      </c>
      <c r="G631" s="127">
        <f t="shared" si="35"/>
        <v>302.71000000000004</v>
      </c>
      <c r="H631" s="197">
        <v>71</v>
      </c>
      <c r="I631" s="150">
        <v>840.23</v>
      </c>
      <c r="J631" s="150">
        <v>537.52</v>
      </c>
    </row>
    <row r="632" spans="1:10" ht="21.75">
      <c r="A632" s="137"/>
      <c r="B632" s="139">
        <v>18</v>
      </c>
      <c r="C632" s="131">
        <v>86.828</v>
      </c>
      <c r="D632" s="131">
        <v>86.8404</v>
      </c>
      <c r="E632" s="127">
        <f t="shared" si="33"/>
        <v>0.012399999999999523</v>
      </c>
      <c r="F632" s="280">
        <f t="shared" si="34"/>
        <v>39.687620023042896</v>
      </c>
      <c r="G632" s="127">
        <f t="shared" si="35"/>
        <v>312.44</v>
      </c>
      <c r="H632" s="197">
        <v>72</v>
      </c>
      <c r="I632" s="150">
        <v>737.89</v>
      </c>
      <c r="J632" s="150">
        <v>425.45</v>
      </c>
    </row>
    <row r="633" spans="1:10" ht="21.75">
      <c r="A633" s="137">
        <v>23348</v>
      </c>
      <c r="B633" s="139">
        <v>22</v>
      </c>
      <c r="C633" s="131">
        <v>86.1624</v>
      </c>
      <c r="D633" s="131">
        <v>86.1739</v>
      </c>
      <c r="E633" s="127">
        <f t="shared" si="33"/>
        <v>0.011499999999998067</v>
      </c>
      <c r="F633" s="280">
        <f t="shared" si="34"/>
        <v>39.282664389404154</v>
      </c>
      <c r="G633" s="127">
        <f t="shared" si="35"/>
        <v>292.75000000000006</v>
      </c>
      <c r="H633" s="197">
        <v>73</v>
      </c>
      <c r="I633" s="150">
        <v>680.33</v>
      </c>
      <c r="J633" s="150">
        <v>387.58</v>
      </c>
    </row>
    <row r="634" spans="1:10" ht="21.75">
      <c r="A634" s="137"/>
      <c r="B634" s="139">
        <v>23</v>
      </c>
      <c r="C634" s="131">
        <v>87.6467</v>
      </c>
      <c r="D634" s="131">
        <v>87.6574</v>
      </c>
      <c r="E634" s="127">
        <f t="shared" si="33"/>
        <v>0.010699999999999932</v>
      </c>
      <c r="F634" s="280">
        <f t="shared" si="34"/>
        <v>34.248767684527024</v>
      </c>
      <c r="G634" s="127">
        <f t="shared" si="35"/>
        <v>312.41999999999996</v>
      </c>
      <c r="H634" s="197">
        <v>74</v>
      </c>
      <c r="I634" s="150">
        <v>629.52</v>
      </c>
      <c r="J634" s="150">
        <v>317.1</v>
      </c>
    </row>
    <row r="635" spans="1:10" ht="21.75">
      <c r="A635" s="137"/>
      <c r="B635" s="139">
        <v>24</v>
      </c>
      <c r="C635" s="131">
        <v>88.0323</v>
      </c>
      <c r="D635" s="131">
        <v>88.0453</v>
      </c>
      <c r="E635" s="127">
        <f t="shared" si="33"/>
        <v>0.012999999999991019</v>
      </c>
      <c r="F635" s="280">
        <f t="shared" si="34"/>
        <v>40.97714736009778</v>
      </c>
      <c r="G635" s="127">
        <f t="shared" si="35"/>
        <v>317.24999999999994</v>
      </c>
      <c r="H635" s="197">
        <v>75</v>
      </c>
      <c r="I635" s="150">
        <v>656.92</v>
      </c>
      <c r="J635" s="150">
        <v>339.67</v>
      </c>
    </row>
    <row r="636" spans="1:10" ht="21.75">
      <c r="A636" s="137">
        <v>23362</v>
      </c>
      <c r="B636" s="139">
        <v>25</v>
      </c>
      <c r="C636" s="131">
        <v>84.9293</v>
      </c>
      <c r="D636" s="131">
        <v>84.9422</v>
      </c>
      <c r="E636" s="127">
        <f t="shared" si="33"/>
        <v>0.01290000000000191</v>
      </c>
      <c r="F636" s="280">
        <f t="shared" si="34"/>
        <v>41.04881308471301</v>
      </c>
      <c r="G636" s="127">
        <f t="shared" si="35"/>
        <v>314.26</v>
      </c>
      <c r="H636" s="197">
        <v>76</v>
      </c>
      <c r="I636" s="150">
        <v>683.23</v>
      </c>
      <c r="J636" s="150">
        <v>368.97</v>
      </c>
    </row>
    <row r="637" spans="1:10" ht="21.75">
      <c r="A637" s="137"/>
      <c r="B637" s="139">
        <v>26</v>
      </c>
      <c r="C637" s="131">
        <v>90.8136</v>
      </c>
      <c r="D637" s="131">
        <v>90.8222</v>
      </c>
      <c r="E637" s="127">
        <f t="shared" si="33"/>
        <v>0.008600000000001273</v>
      </c>
      <c r="F637" s="280">
        <f t="shared" si="34"/>
        <v>30.02898145885427</v>
      </c>
      <c r="G637" s="127">
        <f t="shared" si="35"/>
        <v>286.39</v>
      </c>
      <c r="H637" s="197">
        <v>77</v>
      </c>
      <c r="I637" s="150">
        <v>641.99</v>
      </c>
      <c r="J637" s="150">
        <v>355.6</v>
      </c>
    </row>
    <row r="638" spans="1:10" ht="21.75">
      <c r="A638" s="137"/>
      <c r="B638" s="139">
        <v>27</v>
      </c>
      <c r="C638" s="131">
        <v>85.9263</v>
      </c>
      <c r="D638" s="131">
        <v>85.9346</v>
      </c>
      <c r="E638" s="127">
        <f t="shared" si="33"/>
        <v>0.008300000000005525</v>
      </c>
      <c r="F638" s="280">
        <f t="shared" si="34"/>
        <v>32.41680987347886</v>
      </c>
      <c r="G638" s="127">
        <f t="shared" si="35"/>
        <v>256.03999999999996</v>
      </c>
      <c r="H638" s="197">
        <v>78</v>
      </c>
      <c r="I638" s="150">
        <v>900.42</v>
      </c>
      <c r="J638" s="150">
        <v>644.38</v>
      </c>
    </row>
    <row r="639" spans="1:10" ht="21.75">
      <c r="A639" s="137">
        <v>23369</v>
      </c>
      <c r="B639" s="139">
        <v>28</v>
      </c>
      <c r="C639" s="131">
        <v>91.6699</v>
      </c>
      <c r="D639" s="131">
        <v>91.6796</v>
      </c>
      <c r="E639" s="127">
        <f t="shared" si="33"/>
        <v>0.009699999999995157</v>
      </c>
      <c r="F639" s="280">
        <f t="shared" si="34"/>
        <v>32.26557562450572</v>
      </c>
      <c r="G639" s="127">
        <f t="shared" si="35"/>
        <v>300.63000000000005</v>
      </c>
      <c r="H639" s="197">
        <v>79</v>
      </c>
      <c r="I639" s="150">
        <v>667.72</v>
      </c>
      <c r="J639" s="150">
        <v>367.09</v>
      </c>
    </row>
    <row r="640" spans="1:10" ht="21.75">
      <c r="A640" s="137"/>
      <c r="B640" s="139">
        <v>29</v>
      </c>
      <c r="C640" s="131">
        <v>85.1932</v>
      </c>
      <c r="D640" s="131">
        <v>85.2013</v>
      </c>
      <c r="E640" s="127">
        <f t="shared" si="33"/>
        <v>0.008099999999998886</v>
      </c>
      <c r="F640" s="280">
        <f t="shared" si="34"/>
        <v>27.020715882172624</v>
      </c>
      <c r="G640" s="127">
        <f t="shared" si="35"/>
        <v>299.7699999999999</v>
      </c>
      <c r="H640" s="197">
        <v>80</v>
      </c>
      <c r="I640" s="150">
        <v>670.56</v>
      </c>
      <c r="J640" s="150">
        <v>370.79</v>
      </c>
    </row>
    <row r="641" spans="1:10" ht="21.75">
      <c r="A641" s="137"/>
      <c r="B641" s="139">
        <v>30</v>
      </c>
      <c r="C641" s="131">
        <v>85.2779</v>
      </c>
      <c r="D641" s="131">
        <v>85.2857</v>
      </c>
      <c r="E641" s="127">
        <f t="shared" si="33"/>
        <v>0.007800000000003138</v>
      </c>
      <c r="F641" s="280">
        <f t="shared" si="34"/>
        <v>22.42088016327902</v>
      </c>
      <c r="G641" s="127">
        <f t="shared" si="35"/>
        <v>347.89</v>
      </c>
      <c r="H641" s="197">
        <v>81</v>
      </c>
      <c r="I641" s="150">
        <v>668.92</v>
      </c>
      <c r="J641" s="150">
        <v>321.03</v>
      </c>
    </row>
    <row r="642" spans="1:10" ht="21.75">
      <c r="A642" s="137">
        <v>23383</v>
      </c>
      <c r="B642" s="139">
        <v>4</v>
      </c>
      <c r="C642" s="131">
        <v>85.008</v>
      </c>
      <c r="D642" s="131">
        <v>85.0119</v>
      </c>
      <c r="E642" s="127">
        <f t="shared" si="33"/>
        <v>0.003900000000001569</v>
      </c>
      <c r="F642" s="280">
        <f t="shared" si="34"/>
        <v>13.076278290030409</v>
      </c>
      <c r="G642" s="127">
        <f t="shared" si="35"/>
        <v>298.24999999999994</v>
      </c>
      <c r="H642" s="197">
        <v>82</v>
      </c>
      <c r="I642" s="150">
        <v>807.42</v>
      </c>
      <c r="J642" s="150">
        <v>509.17</v>
      </c>
    </row>
    <row r="643" spans="1:10" ht="21.75">
      <c r="A643" s="137"/>
      <c r="B643" s="139">
        <v>5</v>
      </c>
      <c r="C643" s="131">
        <v>85.0146</v>
      </c>
      <c r="D643" s="131">
        <v>85.0225</v>
      </c>
      <c r="E643" s="127">
        <f t="shared" si="33"/>
        <v>0.007899999999992247</v>
      </c>
      <c r="F643" s="280">
        <f t="shared" si="34"/>
        <v>23.7894483256813</v>
      </c>
      <c r="G643" s="127">
        <f t="shared" si="35"/>
        <v>332.08000000000004</v>
      </c>
      <c r="H643" s="197">
        <v>83</v>
      </c>
      <c r="I643" s="150">
        <v>725.44</v>
      </c>
      <c r="J643" s="150">
        <v>393.36</v>
      </c>
    </row>
    <row r="644" spans="1:10" ht="21.75">
      <c r="A644" s="137"/>
      <c r="B644" s="139">
        <v>6</v>
      </c>
      <c r="C644" s="131">
        <v>87.4445</v>
      </c>
      <c r="D644" s="131">
        <v>87.4522</v>
      </c>
      <c r="E644" s="127">
        <f t="shared" si="33"/>
        <v>0.007699999999999818</v>
      </c>
      <c r="F644" s="280">
        <f t="shared" si="34"/>
        <v>25.064288271865564</v>
      </c>
      <c r="G644" s="127">
        <f t="shared" si="35"/>
        <v>307.2099999999999</v>
      </c>
      <c r="H644" s="197">
        <v>84</v>
      </c>
      <c r="I644" s="150">
        <v>811.06</v>
      </c>
      <c r="J644" s="150">
        <v>503.85</v>
      </c>
    </row>
    <row r="645" spans="1:10" ht="21.75">
      <c r="A645" s="137">
        <v>23396</v>
      </c>
      <c r="B645" s="139">
        <v>7</v>
      </c>
      <c r="C645" s="131">
        <v>86.3615</v>
      </c>
      <c r="D645" s="131">
        <v>86.372</v>
      </c>
      <c r="E645" s="127">
        <f t="shared" si="33"/>
        <v>0.010499999999993292</v>
      </c>
      <c r="F645" s="280">
        <f t="shared" si="34"/>
        <v>36.15577975962705</v>
      </c>
      <c r="G645" s="127">
        <f t="shared" si="35"/>
        <v>290.40999999999997</v>
      </c>
      <c r="H645" s="197">
        <v>85</v>
      </c>
      <c r="I645" s="150">
        <v>804.86</v>
      </c>
      <c r="J645" s="150">
        <v>514.45</v>
      </c>
    </row>
    <row r="646" spans="1:10" ht="21.75">
      <c r="A646" s="137"/>
      <c r="B646" s="139">
        <v>8</v>
      </c>
      <c r="C646" s="131">
        <v>84.7702</v>
      </c>
      <c r="D646" s="131">
        <v>84.7807</v>
      </c>
      <c r="E646" s="127">
        <f t="shared" si="33"/>
        <v>0.010499999999993292</v>
      </c>
      <c r="F646" s="280">
        <f t="shared" si="34"/>
        <v>34.88140322899904</v>
      </c>
      <c r="G646" s="127">
        <f t="shared" si="35"/>
        <v>301.02</v>
      </c>
      <c r="H646" s="197">
        <v>86</v>
      </c>
      <c r="I646" s="150">
        <v>668.38</v>
      </c>
      <c r="J646" s="150">
        <v>367.36</v>
      </c>
    </row>
    <row r="647" spans="1:10" ht="21.75">
      <c r="A647" s="137"/>
      <c r="B647" s="139">
        <v>9</v>
      </c>
      <c r="C647" s="131">
        <v>87.633</v>
      </c>
      <c r="D647" s="131">
        <v>87.6402</v>
      </c>
      <c r="E647" s="127">
        <f t="shared" si="33"/>
        <v>0.007199999999997431</v>
      </c>
      <c r="F647" s="280">
        <f t="shared" si="34"/>
        <v>24.965325936190816</v>
      </c>
      <c r="G647" s="127">
        <f t="shared" si="35"/>
        <v>288.4</v>
      </c>
      <c r="H647" s="197">
        <v>87</v>
      </c>
      <c r="I647" s="150">
        <v>736.25</v>
      </c>
      <c r="J647" s="150">
        <v>447.85</v>
      </c>
    </row>
    <row r="648" spans="1:10" ht="21.75">
      <c r="A648" s="137">
        <v>23411</v>
      </c>
      <c r="B648" s="139">
        <v>7</v>
      </c>
      <c r="C648" s="131">
        <v>86.3627</v>
      </c>
      <c r="D648" s="131">
        <v>86.3726</v>
      </c>
      <c r="E648" s="127">
        <f t="shared" si="33"/>
        <v>0.009900000000001796</v>
      </c>
      <c r="F648" s="280">
        <f t="shared" si="34"/>
        <v>29.88589023728128</v>
      </c>
      <c r="G648" s="127">
        <f t="shared" si="35"/>
        <v>331.26</v>
      </c>
      <c r="H648" s="197">
        <v>88</v>
      </c>
      <c r="I648" s="150">
        <v>680.98</v>
      </c>
      <c r="J648" s="150">
        <v>349.72</v>
      </c>
    </row>
    <row r="649" spans="1:10" ht="21.75">
      <c r="A649" s="137"/>
      <c r="B649" s="139">
        <v>8</v>
      </c>
      <c r="C649" s="131">
        <v>84.7655</v>
      </c>
      <c r="D649" s="131">
        <v>84.769</v>
      </c>
      <c r="E649" s="127">
        <f t="shared" si="33"/>
        <v>0.003500000000002501</v>
      </c>
      <c r="F649" s="280">
        <f t="shared" si="34"/>
        <v>12.169256979946807</v>
      </c>
      <c r="G649" s="127">
        <f t="shared" si="35"/>
        <v>287.61</v>
      </c>
      <c r="H649" s="197">
        <v>89</v>
      </c>
      <c r="I649" s="150">
        <v>835.34</v>
      </c>
      <c r="J649" s="150">
        <v>547.73</v>
      </c>
    </row>
    <row r="650" spans="1:10" ht="21.75">
      <c r="A650" s="137"/>
      <c r="B650" s="139">
        <v>9</v>
      </c>
      <c r="C650" s="131">
        <v>87.6274</v>
      </c>
      <c r="D650" s="131">
        <v>87.6328</v>
      </c>
      <c r="E650" s="127">
        <f t="shared" si="33"/>
        <v>0.005400000000008731</v>
      </c>
      <c r="F650" s="280">
        <f t="shared" si="34"/>
        <v>18.290204579354867</v>
      </c>
      <c r="G650" s="127">
        <f t="shared" si="35"/>
        <v>295.24</v>
      </c>
      <c r="H650" s="197">
        <v>90</v>
      </c>
      <c r="I650" s="150">
        <v>877.89</v>
      </c>
      <c r="J650" s="150">
        <v>582.65</v>
      </c>
    </row>
    <row r="651" spans="1:10" ht="21.75">
      <c r="A651" s="137">
        <v>23422</v>
      </c>
      <c r="B651" s="139">
        <v>10</v>
      </c>
      <c r="C651" s="131">
        <v>85.0844</v>
      </c>
      <c r="D651" s="131">
        <v>85.0896</v>
      </c>
      <c r="E651" s="127">
        <f t="shared" si="33"/>
        <v>0.005200000000002092</v>
      </c>
      <c r="F651" s="280">
        <f t="shared" si="34"/>
        <v>16.051364365977566</v>
      </c>
      <c r="G651" s="127">
        <f t="shared" si="35"/>
        <v>323.96</v>
      </c>
      <c r="H651" s="197">
        <v>91</v>
      </c>
      <c r="I651" s="150">
        <v>693.9</v>
      </c>
      <c r="J651" s="150">
        <v>369.94</v>
      </c>
    </row>
    <row r="652" spans="1:10" ht="21.75">
      <c r="A652" s="137"/>
      <c r="B652" s="139">
        <v>11</v>
      </c>
      <c r="C652" s="131">
        <v>86.0746</v>
      </c>
      <c r="D652" s="131">
        <v>86.0814</v>
      </c>
      <c r="E652" s="127">
        <f t="shared" si="33"/>
        <v>0.006799999999998363</v>
      </c>
      <c r="F652" s="280">
        <f t="shared" si="34"/>
        <v>22.494211048621775</v>
      </c>
      <c r="G652" s="127">
        <f t="shared" si="35"/>
        <v>302.3</v>
      </c>
      <c r="H652" s="197">
        <v>92</v>
      </c>
      <c r="I652" s="150">
        <v>733.64</v>
      </c>
      <c r="J652" s="150">
        <v>431.34</v>
      </c>
    </row>
    <row r="653" spans="1:10" ht="21.75">
      <c r="A653" s="137"/>
      <c r="B653" s="139">
        <v>12</v>
      </c>
      <c r="C653" s="131">
        <v>84.8065</v>
      </c>
      <c r="D653" s="131">
        <v>84.8132</v>
      </c>
      <c r="E653" s="127">
        <f t="shared" si="33"/>
        <v>0.006699999999995043</v>
      </c>
      <c r="F653" s="280">
        <f t="shared" si="34"/>
        <v>18.916400801815534</v>
      </c>
      <c r="G653" s="127">
        <f t="shared" si="35"/>
        <v>354.18999999999994</v>
      </c>
      <c r="H653" s="197">
        <v>93</v>
      </c>
      <c r="I653" s="150">
        <v>721.41</v>
      </c>
      <c r="J653" s="150">
        <v>367.22</v>
      </c>
    </row>
    <row r="654" spans="1:10" ht="21.75">
      <c r="A654" s="137">
        <v>23439</v>
      </c>
      <c r="B654" s="139">
        <v>1</v>
      </c>
      <c r="C654" s="131">
        <v>85.3642</v>
      </c>
      <c r="D654" s="131">
        <v>85.3654</v>
      </c>
      <c r="E654" s="127">
        <f t="shared" si="33"/>
        <v>0.0011999999999972033</v>
      </c>
      <c r="F654" s="280">
        <f t="shared" si="34"/>
        <v>4.0873326748091</v>
      </c>
      <c r="G654" s="127">
        <f t="shared" si="35"/>
        <v>293.5899999999999</v>
      </c>
      <c r="H654" s="197">
        <v>94</v>
      </c>
      <c r="I654" s="150">
        <v>830.3</v>
      </c>
      <c r="J654" s="150">
        <v>536.71</v>
      </c>
    </row>
    <row r="655" spans="1:10" ht="21.75">
      <c r="A655" s="137"/>
      <c r="B655" s="139">
        <v>2</v>
      </c>
      <c r="C655" s="131">
        <v>87.4358</v>
      </c>
      <c r="D655" s="131">
        <v>87.4377</v>
      </c>
      <c r="E655" s="127">
        <f t="shared" si="33"/>
        <v>0.00190000000000623</v>
      </c>
      <c r="F655" s="280">
        <f t="shared" si="34"/>
        <v>6.290974107695615</v>
      </c>
      <c r="G655" s="127">
        <f t="shared" si="35"/>
        <v>302.02000000000004</v>
      </c>
      <c r="H655" s="197">
        <v>95</v>
      </c>
      <c r="I655" s="150">
        <v>740.72</v>
      </c>
      <c r="J655" s="150">
        <v>438.7</v>
      </c>
    </row>
    <row r="656" spans="1:10" s="285" customFormat="1" ht="22.5" thickBot="1">
      <c r="A656" s="251"/>
      <c r="B656" s="252">
        <v>3</v>
      </c>
      <c r="C656" s="253">
        <v>85.8414</v>
      </c>
      <c r="D656" s="253">
        <v>85.842</v>
      </c>
      <c r="E656" s="254">
        <f t="shared" si="33"/>
        <v>0.0006000000000057071</v>
      </c>
      <c r="F656" s="284">
        <f t="shared" si="34"/>
        <v>1.8422426233710187</v>
      </c>
      <c r="G656" s="254">
        <f t="shared" si="35"/>
        <v>325.69</v>
      </c>
      <c r="H656" s="252">
        <v>96</v>
      </c>
      <c r="I656" s="255">
        <v>669.03</v>
      </c>
      <c r="J656" s="255">
        <v>343.34</v>
      </c>
    </row>
    <row r="657" spans="1:10" ht="21.75">
      <c r="A657" s="196"/>
      <c r="B657" s="197"/>
      <c r="C657" s="198"/>
      <c r="D657" s="198"/>
      <c r="E657" s="240"/>
      <c r="F657" s="283"/>
      <c r="G657" s="240"/>
      <c r="H657" s="197"/>
      <c r="I657" s="201"/>
      <c r="J657" s="201"/>
    </row>
    <row r="658" spans="1:10" ht="21.75">
      <c r="A658" s="137"/>
      <c r="B658" s="139"/>
      <c r="C658" s="131"/>
      <c r="D658" s="131"/>
      <c r="E658" s="127"/>
      <c r="F658" s="280"/>
      <c r="G658" s="127"/>
      <c r="H658" s="139"/>
      <c r="I658" s="150"/>
      <c r="J658" s="150"/>
    </row>
    <row r="659" spans="1:10" ht="21.75">
      <c r="A659" s="137"/>
      <c r="B659" s="139"/>
      <c r="C659" s="131"/>
      <c r="D659" s="131"/>
      <c r="E659" s="127"/>
      <c r="F659" s="280"/>
      <c r="G659" s="127"/>
      <c r="H659" s="139"/>
      <c r="I659" s="150"/>
      <c r="J659" s="150"/>
    </row>
    <row r="660" spans="1:10" ht="21.75">
      <c r="A660" s="137"/>
      <c r="B660" s="139"/>
      <c r="C660" s="131"/>
      <c r="D660" s="131"/>
      <c r="E660" s="127"/>
      <c r="F660" s="280"/>
      <c r="G660" s="127"/>
      <c r="H660" s="139"/>
      <c r="I660" s="150"/>
      <c r="J660" s="150"/>
    </row>
    <row r="661" spans="1:10" ht="21.75">
      <c r="A661" s="137"/>
      <c r="B661" s="139"/>
      <c r="C661" s="131"/>
      <c r="D661" s="131"/>
      <c r="E661" s="127"/>
      <c r="F661" s="280"/>
      <c r="G661" s="127"/>
      <c r="H661" s="139"/>
      <c r="I661" s="150"/>
      <c r="J661" s="150"/>
    </row>
    <row r="662" spans="1:10" ht="21.75">
      <c r="A662" s="137"/>
      <c r="B662" s="139"/>
      <c r="C662" s="131"/>
      <c r="D662" s="131"/>
      <c r="E662" s="127"/>
      <c r="F662" s="280"/>
      <c r="G662" s="127"/>
      <c r="H662" s="139"/>
      <c r="I662" s="150"/>
      <c r="J662" s="150"/>
    </row>
    <row r="663" spans="1:10" ht="21.75">
      <c r="A663" s="137"/>
      <c r="B663" s="139"/>
      <c r="C663" s="131"/>
      <c r="D663" s="131"/>
      <c r="E663" s="127"/>
      <c r="F663" s="280"/>
      <c r="G663" s="127"/>
      <c r="H663" s="139"/>
      <c r="I663" s="150"/>
      <c r="J663" s="150"/>
    </row>
    <row r="664" spans="1:10" ht="21.75">
      <c r="A664" s="137"/>
      <c r="B664" s="139"/>
      <c r="C664" s="131"/>
      <c r="D664" s="131"/>
      <c r="E664" s="127"/>
      <c r="F664" s="280"/>
      <c r="G664" s="127"/>
      <c r="H664" s="139"/>
      <c r="I664" s="150"/>
      <c r="J664" s="150"/>
    </row>
    <row r="665" spans="1:10" ht="21.75">
      <c r="A665" s="137"/>
      <c r="B665" s="139"/>
      <c r="C665" s="131"/>
      <c r="D665" s="131"/>
      <c r="E665" s="127"/>
      <c r="F665" s="280"/>
      <c r="G665" s="127"/>
      <c r="H665" s="139"/>
      <c r="I665" s="150"/>
      <c r="J665" s="150"/>
    </row>
    <row r="666" spans="1:10" ht="21.75">
      <c r="A666" s="137"/>
      <c r="B666" s="139"/>
      <c r="C666" s="131"/>
      <c r="D666" s="131"/>
      <c r="E666" s="127"/>
      <c r="F666" s="280"/>
      <c r="G666" s="127"/>
      <c r="H666" s="139"/>
      <c r="I666" s="150"/>
      <c r="J666" s="150"/>
    </row>
    <row r="667" spans="1:10" ht="21.75">
      <c r="A667" s="137"/>
      <c r="B667" s="139"/>
      <c r="C667" s="131"/>
      <c r="D667" s="131"/>
      <c r="E667" s="127"/>
      <c r="F667" s="280"/>
      <c r="G667" s="127"/>
      <c r="H667" s="139"/>
      <c r="I667" s="150"/>
      <c r="J667" s="150"/>
    </row>
    <row r="668" spans="1:10" ht="21.75">
      <c r="A668" s="137"/>
      <c r="B668" s="139"/>
      <c r="C668" s="131"/>
      <c r="D668" s="131"/>
      <c r="E668" s="127"/>
      <c r="F668" s="280"/>
      <c r="G668" s="127"/>
      <c r="H668" s="139"/>
      <c r="I668" s="150"/>
      <c r="J668" s="150"/>
    </row>
    <row r="669" spans="1:10" ht="21.75">
      <c r="A669" s="137"/>
      <c r="B669" s="139"/>
      <c r="C669" s="131"/>
      <c r="D669" s="131"/>
      <c r="E669" s="127"/>
      <c r="F669" s="280"/>
      <c r="G669" s="127"/>
      <c r="H669" s="139"/>
      <c r="I669" s="150"/>
      <c r="J669" s="150"/>
    </row>
    <row r="670" spans="1:10" ht="21.75">
      <c r="A670" s="137"/>
      <c r="B670" s="139"/>
      <c r="C670" s="131"/>
      <c r="D670" s="131"/>
      <c r="E670" s="127"/>
      <c r="F670" s="280"/>
      <c r="G670" s="127"/>
      <c r="H670" s="139"/>
      <c r="I670" s="150"/>
      <c r="J670" s="150"/>
    </row>
    <row r="671" spans="1:10" ht="21.75">
      <c r="A671" s="137"/>
      <c r="B671" s="139"/>
      <c r="C671" s="131"/>
      <c r="D671" s="131"/>
      <c r="E671" s="127"/>
      <c r="F671" s="280"/>
      <c r="G671" s="127"/>
      <c r="H671" s="139"/>
      <c r="I671" s="150"/>
      <c r="J671" s="150"/>
    </row>
    <row r="672" spans="1:10" ht="21.75">
      <c r="A672" s="137"/>
      <c r="B672" s="139"/>
      <c r="C672" s="131"/>
      <c r="D672" s="131"/>
      <c r="E672" s="127"/>
      <c r="F672" s="280"/>
      <c r="G672" s="127"/>
      <c r="H672" s="139"/>
      <c r="I672" s="150"/>
      <c r="J672" s="150"/>
    </row>
    <row r="673" spans="1:10" ht="21.75">
      <c r="A673" s="137"/>
      <c r="B673" s="139"/>
      <c r="C673" s="131"/>
      <c r="D673" s="131"/>
      <c r="E673" s="127"/>
      <c r="F673" s="280"/>
      <c r="G673" s="127"/>
      <c r="H673" s="139"/>
      <c r="I673" s="150"/>
      <c r="J673" s="150"/>
    </row>
    <row r="674" spans="1:10" ht="21.75">
      <c r="A674" s="137"/>
      <c r="B674" s="139"/>
      <c r="C674" s="131"/>
      <c r="D674" s="131"/>
      <c r="E674" s="127"/>
      <c r="F674" s="280"/>
      <c r="G674" s="127"/>
      <c r="H674" s="139"/>
      <c r="I674" s="150"/>
      <c r="J674" s="150"/>
    </row>
    <row r="675" spans="1:10" ht="21.75">
      <c r="A675" s="137"/>
      <c r="B675" s="139"/>
      <c r="C675" s="131"/>
      <c r="D675" s="131"/>
      <c r="E675" s="127"/>
      <c r="F675" s="280"/>
      <c r="G675" s="127"/>
      <c r="H675" s="139"/>
      <c r="I675" s="150"/>
      <c r="J675" s="150"/>
    </row>
    <row r="676" spans="1:10" ht="21.75">
      <c r="A676" s="137"/>
      <c r="B676" s="139"/>
      <c r="C676" s="131"/>
      <c r="D676" s="131"/>
      <c r="E676" s="127"/>
      <c r="F676" s="280"/>
      <c r="G676" s="127"/>
      <c r="H676" s="139"/>
      <c r="I676" s="150"/>
      <c r="J676" s="150"/>
    </row>
    <row r="677" spans="1:10" ht="21.75">
      <c r="A677" s="137"/>
      <c r="B677" s="139"/>
      <c r="C677" s="131"/>
      <c r="D677" s="131"/>
      <c r="E677" s="127"/>
      <c r="F677" s="280"/>
      <c r="G677" s="127"/>
      <c r="H677" s="139"/>
      <c r="I677" s="150"/>
      <c r="J677" s="150"/>
    </row>
    <row r="678" spans="1:10" ht="21.75">
      <c r="A678" s="137"/>
      <c r="B678" s="139"/>
      <c r="C678" s="131"/>
      <c r="D678" s="131"/>
      <c r="E678" s="127"/>
      <c r="F678" s="280"/>
      <c r="G678" s="127"/>
      <c r="H678" s="139"/>
      <c r="I678" s="150"/>
      <c r="J678" s="150"/>
    </row>
    <row r="679" spans="1:10" ht="21.75">
      <c r="A679" s="137"/>
      <c r="B679" s="139"/>
      <c r="C679" s="131"/>
      <c r="D679" s="131"/>
      <c r="E679" s="127"/>
      <c r="F679" s="280"/>
      <c r="G679" s="127"/>
      <c r="H679" s="139"/>
      <c r="I679" s="150"/>
      <c r="J679" s="150"/>
    </row>
    <row r="680" spans="1:10" ht="21.75">
      <c r="A680" s="137"/>
      <c r="B680" s="139"/>
      <c r="C680" s="131"/>
      <c r="D680" s="131"/>
      <c r="E680" s="127"/>
      <c r="F680" s="280"/>
      <c r="G680" s="127"/>
      <c r="H680" s="139"/>
      <c r="I680" s="150"/>
      <c r="J680" s="150"/>
    </row>
    <row r="681" spans="1:10" ht="21.75">
      <c r="A681" s="137"/>
      <c r="B681" s="139"/>
      <c r="C681" s="131"/>
      <c r="D681" s="131"/>
      <c r="E681" s="127"/>
      <c r="F681" s="280"/>
      <c r="G681" s="127"/>
      <c r="H681" s="139"/>
      <c r="I681" s="150"/>
      <c r="J681" s="150"/>
    </row>
    <row r="682" spans="1:10" ht="21.75">
      <c r="A682" s="137"/>
      <c r="B682" s="139"/>
      <c r="C682" s="131"/>
      <c r="D682" s="131"/>
      <c r="E682" s="127"/>
      <c r="F682" s="280"/>
      <c r="G682" s="127"/>
      <c r="H682" s="139"/>
      <c r="I682" s="150"/>
      <c r="J682" s="150"/>
    </row>
    <row r="683" spans="1:10" ht="21.75">
      <c r="A683" s="137"/>
      <c r="B683" s="139"/>
      <c r="C683" s="131"/>
      <c r="D683" s="131"/>
      <c r="E683" s="127"/>
      <c r="F683" s="280"/>
      <c r="G683" s="127"/>
      <c r="H683" s="139"/>
      <c r="I683" s="150"/>
      <c r="J683" s="150"/>
    </row>
    <row r="684" spans="1:10" ht="21.75">
      <c r="A684" s="137"/>
      <c r="B684" s="139"/>
      <c r="C684" s="131"/>
      <c r="D684" s="131"/>
      <c r="E684" s="127"/>
      <c r="F684" s="280"/>
      <c r="G684" s="127"/>
      <c r="H684" s="139"/>
      <c r="I684" s="150"/>
      <c r="J684" s="150"/>
    </row>
    <row r="685" spans="1:10" ht="21.75">
      <c r="A685" s="137"/>
      <c r="B685" s="139"/>
      <c r="C685" s="131"/>
      <c r="D685" s="131"/>
      <c r="E685" s="127"/>
      <c r="F685" s="280"/>
      <c r="G685" s="127"/>
      <c r="H685" s="139"/>
      <c r="I685" s="150"/>
      <c r="J685" s="150"/>
    </row>
    <row r="686" spans="1:10" ht="21.75">
      <c r="A686" s="137"/>
      <c r="B686" s="139"/>
      <c r="C686" s="131"/>
      <c r="D686" s="131"/>
      <c r="E686" s="127"/>
      <c r="F686" s="280"/>
      <c r="G686" s="127"/>
      <c r="H686" s="139"/>
      <c r="I686" s="150"/>
      <c r="J686" s="150"/>
    </row>
    <row r="687" spans="1:10" ht="21.75">
      <c r="A687" s="137"/>
      <c r="B687" s="139"/>
      <c r="C687" s="131"/>
      <c r="D687" s="131"/>
      <c r="E687" s="127"/>
      <c r="F687" s="280"/>
      <c r="G687" s="127"/>
      <c r="H687" s="139"/>
      <c r="I687" s="150"/>
      <c r="J687" s="150"/>
    </row>
    <row r="688" spans="1:10" ht="21.75">
      <c r="A688" s="137"/>
      <c r="B688" s="139"/>
      <c r="C688" s="131"/>
      <c r="D688" s="131"/>
      <c r="E688" s="127"/>
      <c r="F688" s="280"/>
      <c r="G688" s="127"/>
      <c r="H688" s="139"/>
      <c r="I688" s="150"/>
      <c r="J688" s="150"/>
    </row>
    <row r="689" spans="1:10" ht="21.75">
      <c r="A689" s="137"/>
      <c r="B689" s="139"/>
      <c r="C689" s="131"/>
      <c r="D689" s="131"/>
      <c r="E689" s="127"/>
      <c r="F689" s="280"/>
      <c r="G689" s="127"/>
      <c r="H689" s="139"/>
      <c r="I689" s="150"/>
      <c r="J689" s="150"/>
    </row>
    <row r="690" spans="1:10" ht="21.75">
      <c r="A690" s="137"/>
      <c r="B690" s="139"/>
      <c r="C690" s="131"/>
      <c r="D690" s="131"/>
      <c r="E690" s="127"/>
      <c r="F690" s="280"/>
      <c r="G690" s="127"/>
      <c r="H690" s="139"/>
      <c r="I690" s="150"/>
      <c r="J690" s="150"/>
    </row>
    <row r="691" spans="1:10" ht="21.75">
      <c r="A691" s="137"/>
      <c r="B691" s="139"/>
      <c r="C691" s="131"/>
      <c r="D691" s="131"/>
      <c r="E691" s="127"/>
      <c r="F691" s="280"/>
      <c r="G691" s="127"/>
      <c r="H691" s="139"/>
      <c r="I691" s="150"/>
      <c r="J691" s="150"/>
    </row>
    <row r="692" spans="1:10" ht="21.75">
      <c r="A692" s="137"/>
      <c r="B692" s="139"/>
      <c r="C692" s="131"/>
      <c r="D692" s="131"/>
      <c r="E692" s="127"/>
      <c r="F692" s="280"/>
      <c r="G692" s="127"/>
      <c r="H692" s="139"/>
      <c r="I692" s="150"/>
      <c r="J692" s="150"/>
    </row>
    <row r="693" spans="1:10" ht="21.75">
      <c r="A693" s="137"/>
      <c r="B693" s="139"/>
      <c r="C693" s="131"/>
      <c r="D693" s="131"/>
      <c r="E693" s="127"/>
      <c r="F693" s="280"/>
      <c r="G693" s="127"/>
      <c r="H693" s="139"/>
      <c r="I693" s="150"/>
      <c r="J693" s="150"/>
    </row>
    <row r="694" spans="1:10" ht="21.75">
      <c r="A694" s="137"/>
      <c r="B694" s="139"/>
      <c r="C694" s="131"/>
      <c r="D694" s="131"/>
      <c r="E694" s="127"/>
      <c r="F694" s="280"/>
      <c r="G694" s="127"/>
      <c r="H694" s="139"/>
      <c r="I694" s="150"/>
      <c r="J694" s="150"/>
    </row>
    <row r="695" spans="1:10" ht="21.75">
      <c r="A695" s="137"/>
      <c r="B695" s="139"/>
      <c r="C695" s="131"/>
      <c r="D695" s="131"/>
      <c r="E695" s="127"/>
      <c r="F695" s="280"/>
      <c r="G695" s="127"/>
      <c r="H695" s="139"/>
      <c r="I695" s="150"/>
      <c r="J695" s="150"/>
    </row>
    <row r="696" spans="1:10" ht="21.75">
      <c r="A696" s="137"/>
      <c r="B696" s="139"/>
      <c r="C696" s="131"/>
      <c r="D696" s="131"/>
      <c r="E696" s="127"/>
      <c r="F696" s="280"/>
      <c r="G696" s="127"/>
      <c r="H696" s="139"/>
      <c r="I696" s="150"/>
      <c r="J696" s="150"/>
    </row>
    <row r="697" spans="1:10" ht="21.75">
      <c r="A697" s="137"/>
      <c r="B697" s="139"/>
      <c r="C697" s="131"/>
      <c r="D697" s="131"/>
      <c r="E697" s="127"/>
      <c r="F697" s="280"/>
      <c r="G697" s="127"/>
      <c r="H697" s="139"/>
      <c r="I697" s="150"/>
      <c r="J697" s="150"/>
    </row>
    <row r="698" spans="1:10" ht="21.75">
      <c r="A698" s="137"/>
      <c r="B698" s="139"/>
      <c r="C698" s="131"/>
      <c r="D698" s="131"/>
      <c r="E698" s="127"/>
      <c r="F698" s="280"/>
      <c r="G698" s="127"/>
      <c r="H698" s="139"/>
      <c r="I698" s="150"/>
      <c r="J698" s="150"/>
    </row>
    <row r="699" spans="1:10" ht="21.75">
      <c r="A699" s="137"/>
      <c r="B699" s="139"/>
      <c r="C699" s="131"/>
      <c r="D699" s="131"/>
      <c r="E699" s="127"/>
      <c r="F699" s="280"/>
      <c r="G699" s="127"/>
      <c r="H699" s="139"/>
      <c r="I699" s="150"/>
      <c r="J699" s="150"/>
    </row>
    <row r="700" spans="1:10" ht="21.75">
      <c r="A700" s="137"/>
      <c r="B700" s="139"/>
      <c r="C700" s="131"/>
      <c r="D700" s="131"/>
      <c r="E700" s="127"/>
      <c r="F700" s="280"/>
      <c r="G700" s="127"/>
      <c r="H700" s="139"/>
      <c r="I700" s="150"/>
      <c r="J700" s="150"/>
    </row>
    <row r="701" spans="1:10" ht="21.75">
      <c r="A701" s="137"/>
      <c r="B701" s="139"/>
      <c r="C701" s="131"/>
      <c r="D701" s="131"/>
      <c r="E701" s="127"/>
      <c r="F701" s="280"/>
      <c r="G701" s="127"/>
      <c r="H701" s="139"/>
      <c r="I701" s="150"/>
      <c r="J701" s="150"/>
    </row>
    <row r="702" spans="1:10" ht="21.75">
      <c r="A702" s="137"/>
      <c r="B702" s="139"/>
      <c r="C702" s="131"/>
      <c r="D702" s="131"/>
      <c r="E702" s="127"/>
      <c r="F702" s="280"/>
      <c r="G702" s="127"/>
      <c r="H702" s="139"/>
      <c r="I702" s="150"/>
      <c r="J702" s="150"/>
    </row>
    <row r="703" spans="1:10" ht="21.75">
      <c r="A703" s="137"/>
      <c r="B703" s="139"/>
      <c r="C703" s="131"/>
      <c r="D703" s="131"/>
      <c r="E703" s="127"/>
      <c r="F703" s="280"/>
      <c r="G703" s="127"/>
      <c r="H703" s="139"/>
      <c r="I703" s="150"/>
      <c r="J703" s="150"/>
    </row>
    <row r="704" spans="1:10" ht="21.75">
      <c r="A704" s="137"/>
      <c r="B704" s="139"/>
      <c r="C704" s="131"/>
      <c r="D704" s="131"/>
      <c r="E704" s="127"/>
      <c r="F704" s="280"/>
      <c r="G704" s="127"/>
      <c r="H704" s="139"/>
      <c r="I704" s="150"/>
      <c r="J704" s="150"/>
    </row>
    <row r="705" spans="1:10" ht="21.75">
      <c r="A705" s="137"/>
      <c r="B705" s="139"/>
      <c r="C705" s="131"/>
      <c r="D705" s="131"/>
      <c r="E705" s="127"/>
      <c r="F705" s="280"/>
      <c r="G705" s="127"/>
      <c r="H705" s="139"/>
      <c r="I705" s="150"/>
      <c r="J705" s="150"/>
    </row>
    <row r="706" spans="1:10" ht="21.75">
      <c r="A706" s="137"/>
      <c r="B706" s="139"/>
      <c r="C706" s="131"/>
      <c r="D706" s="131"/>
      <c r="E706" s="127"/>
      <c r="F706" s="280"/>
      <c r="G706" s="127"/>
      <c r="H706" s="139"/>
      <c r="I706" s="150"/>
      <c r="J706" s="150"/>
    </row>
    <row r="707" spans="1:10" ht="21.75">
      <c r="A707" s="137"/>
      <c r="B707" s="139"/>
      <c r="C707" s="131"/>
      <c r="D707" s="131"/>
      <c r="E707" s="127"/>
      <c r="F707" s="280"/>
      <c r="G707" s="127"/>
      <c r="H707" s="139"/>
      <c r="I707" s="150"/>
      <c r="J707" s="150"/>
    </row>
    <row r="708" spans="1:10" ht="21.75">
      <c r="A708" s="137"/>
      <c r="B708" s="139"/>
      <c r="C708" s="131"/>
      <c r="D708" s="131"/>
      <c r="E708" s="127"/>
      <c r="F708" s="280"/>
      <c r="G708" s="127"/>
      <c r="H708" s="139"/>
      <c r="I708" s="150"/>
      <c r="J708" s="150"/>
    </row>
    <row r="709" spans="1:10" ht="21.75">
      <c r="A709" s="137"/>
      <c r="B709" s="139"/>
      <c r="C709" s="131"/>
      <c r="D709" s="131"/>
      <c r="E709" s="127"/>
      <c r="F709" s="280"/>
      <c r="G709" s="127"/>
      <c r="H709" s="139"/>
      <c r="I709" s="150"/>
      <c r="J709" s="150"/>
    </row>
    <row r="710" spans="1:10" ht="21.75">
      <c r="A710" s="137"/>
      <c r="B710" s="139"/>
      <c r="C710" s="131"/>
      <c r="D710" s="131"/>
      <c r="E710" s="127"/>
      <c r="F710" s="280"/>
      <c r="G710" s="127"/>
      <c r="H710" s="139"/>
      <c r="I710" s="150"/>
      <c r="J710" s="150"/>
    </row>
    <row r="711" spans="1:10" ht="21.75">
      <c r="A711" s="137"/>
      <c r="B711" s="139"/>
      <c r="C711" s="131"/>
      <c r="D711" s="131"/>
      <c r="E711" s="127"/>
      <c r="F711" s="280"/>
      <c r="G711" s="127"/>
      <c r="H711" s="139"/>
      <c r="I711" s="150"/>
      <c r="J711" s="150"/>
    </row>
    <row r="712" spans="1:10" ht="21.75">
      <c r="A712" s="137"/>
      <c r="B712" s="139"/>
      <c r="C712" s="131"/>
      <c r="D712" s="131"/>
      <c r="E712" s="127"/>
      <c r="F712" s="280"/>
      <c r="G712" s="127"/>
      <c r="H712" s="139"/>
      <c r="I712" s="150"/>
      <c r="J712" s="150"/>
    </row>
    <row r="713" spans="1:10" ht="21.75">
      <c r="A713" s="137"/>
      <c r="B713" s="139"/>
      <c r="C713" s="131"/>
      <c r="D713" s="131"/>
      <c r="E713" s="127"/>
      <c r="F713" s="280"/>
      <c r="G713" s="127"/>
      <c r="H713" s="139"/>
      <c r="I713" s="150"/>
      <c r="J713" s="150"/>
    </row>
    <row r="714" spans="1:10" ht="21.75">
      <c r="A714" s="137"/>
      <c r="B714" s="139"/>
      <c r="C714" s="131"/>
      <c r="D714" s="131"/>
      <c r="E714" s="127"/>
      <c r="F714" s="280"/>
      <c r="G714" s="127"/>
      <c r="H714" s="139"/>
      <c r="I714" s="150"/>
      <c r="J714" s="150"/>
    </row>
    <row r="715" spans="1:10" ht="21.75">
      <c r="A715" s="137"/>
      <c r="B715" s="139"/>
      <c r="C715" s="131"/>
      <c r="D715" s="131"/>
      <c r="E715" s="127"/>
      <c r="F715" s="280"/>
      <c r="G715" s="127"/>
      <c r="H715" s="139"/>
      <c r="I715" s="150"/>
      <c r="J715" s="150"/>
    </row>
    <row r="716" spans="1:10" ht="21.75">
      <c r="A716" s="137"/>
      <c r="B716" s="139"/>
      <c r="C716" s="131"/>
      <c r="D716" s="131"/>
      <c r="E716" s="127"/>
      <c r="F716" s="280"/>
      <c r="G716" s="127"/>
      <c r="H716" s="139"/>
      <c r="I716" s="150"/>
      <c r="J716" s="150"/>
    </row>
    <row r="717" spans="1:10" ht="21.75">
      <c r="A717" s="137"/>
      <c r="B717" s="139"/>
      <c r="C717" s="131"/>
      <c r="D717" s="131"/>
      <c r="E717" s="127"/>
      <c r="F717" s="280"/>
      <c r="G717" s="127"/>
      <c r="H717" s="139"/>
      <c r="I717" s="150"/>
      <c r="J717" s="150"/>
    </row>
    <row r="718" spans="1:10" ht="21.75">
      <c r="A718" s="137"/>
      <c r="B718" s="139"/>
      <c r="C718" s="131"/>
      <c r="D718" s="131"/>
      <c r="E718" s="127"/>
      <c r="F718" s="280"/>
      <c r="G718" s="127"/>
      <c r="H718" s="139"/>
      <c r="I718" s="150"/>
      <c r="J718" s="150"/>
    </row>
    <row r="719" spans="1:10" ht="21.75">
      <c r="A719" s="137"/>
      <c r="B719" s="139"/>
      <c r="C719" s="131"/>
      <c r="D719" s="131"/>
      <c r="E719" s="127"/>
      <c r="F719" s="280"/>
      <c r="G719" s="127"/>
      <c r="H719" s="139"/>
      <c r="I719" s="150"/>
      <c r="J719" s="150"/>
    </row>
    <row r="720" spans="1:10" ht="21.75">
      <c r="A720" s="137"/>
      <c r="B720" s="139"/>
      <c r="C720" s="131"/>
      <c r="D720" s="131"/>
      <c r="E720" s="127"/>
      <c r="F720" s="280"/>
      <c r="G720" s="127"/>
      <c r="H720" s="139"/>
      <c r="I720" s="150"/>
      <c r="J720" s="150"/>
    </row>
    <row r="721" spans="1:10" ht="21.75">
      <c r="A721" s="137"/>
      <c r="B721" s="139"/>
      <c r="C721" s="131"/>
      <c r="D721" s="131"/>
      <c r="E721" s="127"/>
      <c r="F721" s="280"/>
      <c r="G721" s="127"/>
      <c r="H721" s="139"/>
      <c r="I721" s="150"/>
      <c r="J721" s="150"/>
    </row>
    <row r="722" spans="1:10" ht="21.75">
      <c r="A722" s="137"/>
      <c r="B722" s="139"/>
      <c r="C722" s="131"/>
      <c r="D722" s="131"/>
      <c r="E722" s="127"/>
      <c r="F722" s="280"/>
      <c r="G722" s="127"/>
      <c r="H722" s="139"/>
      <c r="I722" s="150"/>
      <c r="J722" s="150"/>
    </row>
    <row r="723" spans="1:10" ht="21.75">
      <c r="A723" s="137"/>
      <c r="B723" s="139"/>
      <c r="C723" s="131"/>
      <c r="D723" s="131"/>
      <c r="E723" s="127"/>
      <c r="F723" s="280"/>
      <c r="G723" s="127"/>
      <c r="H723" s="139"/>
      <c r="I723" s="150"/>
      <c r="J723" s="150"/>
    </row>
    <row r="724" spans="1:10" ht="21.75">
      <c r="A724" s="137"/>
      <c r="B724" s="139"/>
      <c r="C724" s="131"/>
      <c r="D724" s="131"/>
      <c r="E724" s="127"/>
      <c r="F724" s="280"/>
      <c r="G724" s="127"/>
      <c r="H724" s="139"/>
      <c r="I724" s="150"/>
      <c r="J724" s="150"/>
    </row>
    <row r="725" spans="1:10" ht="21.75">
      <c r="A725" s="137"/>
      <c r="B725" s="139"/>
      <c r="C725" s="131"/>
      <c r="D725" s="131"/>
      <c r="E725" s="127"/>
      <c r="F725" s="280"/>
      <c r="G725" s="127"/>
      <c r="H725" s="139"/>
      <c r="I725" s="150"/>
      <c r="J725" s="150"/>
    </row>
    <row r="726" spans="1:10" ht="21.75">
      <c r="A726" s="137"/>
      <c r="B726" s="139"/>
      <c r="C726" s="131"/>
      <c r="D726" s="131"/>
      <c r="E726" s="127"/>
      <c r="F726" s="280"/>
      <c r="G726" s="127"/>
      <c r="H726" s="139"/>
      <c r="I726" s="150"/>
      <c r="J726" s="150"/>
    </row>
    <row r="727" spans="1:10" ht="21.75">
      <c r="A727" s="137"/>
      <c r="B727" s="139"/>
      <c r="C727" s="131"/>
      <c r="D727" s="131"/>
      <c r="E727" s="127"/>
      <c r="F727" s="280"/>
      <c r="G727" s="127"/>
      <c r="H727" s="139"/>
      <c r="I727" s="150"/>
      <c r="J727" s="150"/>
    </row>
    <row r="728" spans="1:10" ht="21.75">
      <c r="A728" s="137"/>
      <c r="B728" s="139"/>
      <c r="C728" s="131"/>
      <c r="D728" s="131"/>
      <c r="E728" s="127"/>
      <c r="F728" s="280"/>
      <c r="G728" s="127"/>
      <c r="H728" s="139"/>
      <c r="I728" s="150"/>
      <c r="J728" s="150"/>
    </row>
    <row r="729" spans="1:10" ht="21.75">
      <c r="A729" s="137"/>
      <c r="B729" s="139"/>
      <c r="C729" s="131"/>
      <c r="D729" s="131"/>
      <c r="E729" s="127"/>
      <c r="F729" s="280"/>
      <c r="G729" s="127"/>
      <c r="H729" s="139"/>
      <c r="I729" s="150"/>
      <c r="J729" s="150"/>
    </row>
    <row r="730" spans="1:10" ht="21.75">
      <c r="A730" s="137"/>
      <c r="B730" s="139"/>
      <c r="C730" s="131"/>
      <c r="D730" s="131"/>
      <c r="E730" s="127"/>
      <c r="F730" s="280"/>
      <c r="G730" s="127"/>
      <c r="H730" s="139"/>
      <c r="I730" s="150"/>
      <c r="J730" s="150"/>
    </row>
    <row r="731" spans="1:10" ht="21.75">
      <c r="A731" s="137"/>
      <c r="B731" s="139"/>
      <c r="C731" s="131"/>
      <c r="D731" s="131"/>
      <c r="E731" s="127"/>
      <c r="F731" s="280"/>
      <c r="G731" s="127"/>
      <c r="H731" s="139"/>
      <c r="I731" s="150"/>
      <c r="J731" s="150"/>
    </row>
    <row r="732" spans="1:10" ht="21.75">
      <c r="A732" s="137"/>
      <c r="B732" s="139"/>
      <c r="C732" s="131"/>
      <c r="D732" s="131"/>
      <c r="E732" s="127"/>
      <c r="F732" s="280"/>
      <c r="G732" s="127"/>
      <c r="H732" s="139"/>
      <c r="I732" s="150"/>
      <c r="J732" s="150"/>
    </row>
    <row r="733" spans="1:10" ht="21.75">
      <c r="A733" s="137"/>
      <c r="B733" s="139"/>
      <c r="C733" s="131"/>
      <c r="D733" s="131"/>
      <c r="E733" s="127"/>
      <c r="F733" s="280"/>
      <c r="G733" s="127"/>
      <c r="H733" s="139"/>
      <c r="I733" s="150"/>
      <c r="J733" s="150"/>
    </row>
    <row r="734" spans="1:10" ht="21.75">
      <c r="A734" s="137"/>
      <c r="B734" s="139"/>
      <c r="C734" s="131"/>
      <c r="D734" s="131"/>
      <c r="E734" s="127"/>
      <c r="F734" s="280"/>
      <c r="G734" s="127"/>
      <c r="H734" s="139"/>
      <c r="I734" s="150"/>
      <c r="J734" s="150"/>
    </row>
    <row r="735" spans="1:10" ht="21.75">
      <c r="A735" s="137"/>
      <c r="B735" s="139"/>
      <c r="C735" s="131"/>
      <c r="D735" s="131"/>
      <c r="E735" s="127"/>
      <c r="F735" s="280"/>
      <c r="G735" s="127"/>
      <c r="H735" s="139"/>
      <c r="I735" s="150"/>
      <c r="J735" s="150"/>
    </row>
    <row r="736" spans="1:10" ht="21.75">
      <c r="A736" s="137"/>
      <c r="B736" s="139"/>
      <c r="C736" s="131"/>
      <c r="D736" s="131"/>
      <c r="E736" s="127"/>
      <c r="F736" s="280"/>
      <c r="G736" s="127"/>
      <c r="H736" s="139"/>
      <c r="I736" s="150"/>
      <c r="J736" s="150"/>
    </row>
    <row r="737" spans="1:10" ht="21.75">
      <c r="A737" s="137"/>
      <c r="B737" s="139"/>
      <c r="C737" s="131"/>
      <c r="D737" s="131"/>
      <c r="E737" s="127"/>
      <c r="F737" s="280"/>
      <c r="G737" s="127"/>
      <c r="H737" s="139"/>
      <c r="I737" s="150"/>
      <c r="J737" s="150"/>
    </row>
    <row r="738" spans="1:10" ht="21.75">
      <c r="A738" s="137"/>
      <c r="B738" s="139"/>
      <c r="C738" s="131"/>
      <c r="D738" s="131"/>
      <c r="E738" s="127"/>
      <c r="F738" s="280"/>
      <c r="G738" s="127"/>
      <c r="H738" s="139"/>
      <c r="I738" s="150"/>
      <c r="J738" s="150"/>
    </row>
    <row r="739" spans="1:10" ht="21.75">
      <c r="A739" s="137"/>
      <c r="B739" s="139"/>
      <c r="C739" s="131"/>
      <c r="D739" s="131"/>
      <c r="E739" s="127"/>
      <c r="F739" s="280"/>
      <c r="G739" s="127"/>
      <c r="H739" s="139"/>
      <c r="I739" s="150"/>
      <c r="J739" s="150"/>
    </row>
    <row r="740" spans="1:10" ht="21.75">
      <c r="A740" s="137"/>
      <c r="B740" s="139"/>
      <c r="C740" s="131"/>
      <c r="D740" s="131"/>
      <c r="E740" s="127"/>
      <c r="F740" s="280"/>
      <c r="G740" s="127"/>
      <c r="H740" s="139"/>
      <c r="I740" s="150"/>
      <c r="J740" s="150"/>
    </row>
    <row r="741" spans="1:10" ht="21.75">
      <c r="A741" s="137"/>
      <c r="B741" s="139"/>
      <c r="C741" s="131"/>
      <c r="D741" s="131"/>
      <c r="E741" s="127"/>
      <c r="F741" s="280"/>
      <c r="G741" s="127"/>
      <c r="H741" s="139"/>
      <c r="I741" s="150"/>
      <c r="J741" s="150"/>
    </row>
    <row r="742" spans="1:10" ht="21.75">
      <c r="A742" s="137"/>
      <c r="B742" s="139"/>
      <c r="C742" s="131"/>
      <c r="D742" s="131"/>
      <c r="E742" s="127"/>
      <c r="F742" s="280"/>
      <c r="G742" s="127"/>
      <c r="H742" s="139"/>
      <c r="I742" s="150"/>
      <c r="J742" s="150"/>
    </row>
    <row r="743" spans="1:10" ht="21.75">
      <c r="A743" s="137"/>
      <c r="B743" s="139"/>
      <c r="C743" s="131"/>
      <c r="D743" s="131"/>
      <c r="E743" s="127"/>
      <c r="F743" s="280"/>
      <c r="G743" s="127"/>
      <c r="H743" s="139"/>
      <c r="I743" s="150"/>
      <c r="J743" s="150"/>
    </row>
    <row r="744" spans="1:10" ht="21.75">
      <c r="A744" s="137"/>
      <c r="B744" s="139"/>
      <c r="C744" s="131"/>
      <c r="D744" s="131"/>
      <c r="E744" s="127"/>
      <c r="F744" s="280"/>
      <c r="G744" s="127"/>
      <c r="H744" s="139"/>
      <c r="I744" s="150"/>
      <c r="J744" s="150"/>
    </row>
    <row r="745" spans="1:10" ht="21.75">
      <c r="A745" s="137"/>
      <c r="B745" s="139"/>
      <c r="C745" s="131"/>
      <c r="D745" s="131"/>
      <c r="E745" s="127"/>
      <c r="F745" s="280"/>
      <c r="G745" s="127"/>
      <c r="H745" s="139"/>
      <c r="I745" s="150"/>
      <c r="J745" s="150"/>
    </row>
    <row r="746" spans="1:10" ht="21.75">
      <c r="A746" s="137"/>
      <c r="B746" s="139"/>
      <c r="C746" s="131"/>
      <c r="D746" s="131"/>
      <c r="E746" s="127"/>
      <c r="F746" s="280"/>
      <c r="G746" s="127"/>
      <c r="H746" s="139"/>
      <c r="I746" s="150"/>
      <c r="J746" s="150"/>
    </row>
    <row r="747" spans="1:10" ht="21.75">
      <c r="A747" s="137"/>
      <c r="B747" s="139"/>
      <c r="C747" s="131"/>
      <c r="D747" s="131"/>
      <c r="E747" s="127"/>
      <c r="F747" s="280"/>
      <c r="G747" s="127"/>
      <c r="H747" s="139"/>
      <c r="I747" s="150"/>
      <c r="J747" s="150"/>
    </row>
    <row r="748" spans="1:10" ht="21.75">
      <c r="A748" s="137"/>
      <c r="B748" s="139"/>
      <c r="C748" s="131"/>
      <c r="D748" s="131"/>
      <c r="E748" s="127"/>
      <c r="F748" s="280"/>
      <c r="G748" s="127"/>
      <c r="H748" s="139"/>
      <c r="I748" s="150"/>
      <c r="J748" s="150"/>
    </row>
    <row r="749" spans="1:10" ht="21.75">
      <c r="A749" s="137"/>
      <c r="B749" s="139"/>
      <c r="C749" s="131"/>
      <c r="D749" s="131"/>
      <c r="E749" s="127"/>
      <c r="F749" s="280"/>
      <c r="G749" s="127"/>
      <c r="H749" s="139"/>
      <c r="I749" s="150"/>
      <c r="J749" s="150"/>
    </row>
    <row r="750" spans="1:10" ht="21.75">
      <c r="A750" s="137"/>
      <c r="B750" s="139"/>
      <c r="C750" s="131"/>
      <c r="D750" s="131"/>
      <c r="E750" s="127"/>
      <c r="F750" s="280"/>
      <c r="G750" s="127"/>
      <c r="H750" s="139"/>
      <c r="I750" s="150"/>
      <c r="J750" s="150"/>
    </row>
    <row r="751" spans="1:10" ht="21.75">
      <c r="A751" s="137"/>
      <c r="B751" s="139"/>
      <c r="C751" s="131"/>
      <c r="D751" s="131"/>
      <c r="E751" s="127"/>
      <c r="F751" s="280"/>
      <c r="G751" s="127"/>
      <c r="H751" s="139"/>
      <c r="I751" s="150"/>
      <c r="J751" s="150"/>
    </row>
    <row r="752" spans="1:10" ht="21.75">
      <c r="A752" s="137"/>
      <c r="B752" s="139"/>
      <c r="C752" s="131"/>
      <c r="D752" s="131"/>
      <c r="E752" s="127"/>
      <c r="F752" s="280"/>
      <c r="G752" s="127"/>
      <c r="H752" s="139"/>
      <c r="I752" s="150"/>
      <c r="J752" s="150"/>
    </row>
    <row r="753" spans="1:10" ht="21.75">
      <c r="A753" s="137"/>
      <c r="B753" s="139"/>
      <c r="C753" s="131"/>
      <c r="D753" s="131"/>
      <c r="E753" s="127"/>
      <c r="F753" s="280"/>
      <c r="G753" s="127"/>
      <c r="H753" s="139"/>
      <c r="I753" s="150"/>
      <c r="J753" s="150"/>
    </row>
    <row r="754" spans="1:10" ht="21.75">
      <c r="A754" s="137"/>
      <c r="B754" s="139"/>
      <c r="C754" s="131"/>
      <c r="D754" s="131"/>
      <c r="E754" s="127"/>
      <c r="F754" s="280"/>
      <c r="G754" s="127"/>
      <c r="H754" s="139"/>
      <c r="I754" s="150"/>
      <c r="J754" s="150"/>
    </row>
    <row r="755" spans="1:10" ht="21.75">
      <c r="A755" s="137"/>
      <c r="B755" s="139"/>
      <c r="C755" s="131"/>
      <c r="D755" s="131"/>
      <c r="E755" s="127"/>
      <c r="F755" s="280"/>
      <c r="G755" s="127"/>
      <c r="H755" s="139"/>
      <c r="I755" s="150"/>
      <c r="J755" s="150"/>
    </row>
    <row r="756" spans="1:10" ht="21.75">
      <c r="A756" s="137"/>
      <c r="B756" s="139"/>
      <c r="C756" s="131"/>
      <c r="D756" s="131"/>
      <c r="E756" s="127"/>
      <c r="F756" s="280"/>
      <c r="G756" s="127"/>
      <c r="H756" s="139"/>
      <c r="I756" s="150"/>
      <c r="J756" s="150"/>
    </row>
    <row r="757" spans="1:10" ht="21.75">
      <c r="A757" s="137"/>
      <c r="B757" s="139"/>
      <c r="C757" s="131"/>
      <c r="D757" s="131"/>
      <c r="E757" s="127"/>
      <c r="F757" s="280"/>
      <c r="G757" s="127"/>
      <c r="H757" s="139"/>
      <c r="I757" s="150"/>
      <c r="J757" s="150"/>
    </row>
    <row r="758" spans="1:10" ht="21.75">
      <c r="A758" s="137"/>
      <c r="B758" s="139"/>
      <c r="C758" s="131"/>
      <c r="D758" s="131"/>
      <c r="E758" s="127"/>
      <c r="F758" s="280"/>
      <c r="G758" s="127"/>
      <c r="H758" s="139"/>
      <c r="I758" s="150"/>
      <c r="J758" s="150"/>
    </row>
    <row r="759" spans="1:10" ht="21.75">
      <c r="A759" s="137"/>
      <c r="B759" s="139"/>
      <c r="C759" s="131"/>
      <c r="D759" s="131"/>
      <c r="E759" s="127"/>
      <c r="F759" s="280"/>
      <c r="G759" s="127"/>
      <c r="H759" s="139"/>
      <c r="I759" s="150"/>
      <c r="J759" s="150"/>
    </row>
    <row r="760" spans="1:10" ht="21.75">
      <c r="A760" s="137"/>
      <c r="B760" s="139"/>
      <c r="C760" s="131"/>
      <c r="D760" s="131"/>
      <c r="E760" s="127"/>
      <c r="F760" s="280"/>
      <c r="G760" s="127"/>
      <c r="H760" s="139"/>
      <c r="I760" s="150"/>
      <c r="J760" s="150"/>
    </row>
    <row r="761" spans="1:10" ht="21.75">
      <c r="A761" s="137"/>
      <c r="B761" s="139"/>
      <c r="C761" s="131"/>
      <c r="D761" s="131"/>
      <c r="E761" s="127"/>
      <c r="F761" s="280"/>
      <c r="G761" s="127"/>
      <c r="H761" s="139"/>
      <c r="I761" s="150"/>
      <c r="J761" s="150"/>
    </row>
    <row r="762" spans="1:10" ht="21.75">
      <c r="A762" s="137"/>
      <c r="B762" s="139"/>
      <c r="C762" s="131"/>
      <c r="D762" s="131"/>
      <c r="E762" s="127"/>
      <c r="F762" s="280"/>
      <c r="G762" s="127"/>
      <c r="H762" s="139"/>
      <c r="I762" s="150"/>
      <c r="J762" s="150"/>
    </row>
    <row r="763" spans="1:10" ht="21.75">
      <c r="A763" s="137"/>
      <c r="B763" s="139"/>
      <c r="C763" s="131"/>
      <c r="D763" s="131"/>
      <c r="E763" s="127"/>
      <c r="F763" s="280"/>
      <c r="G763" s="127"/>
      <c r="H763" s="139"/>
      <c r="I763" s="150"/>
      <c r="J763" s="150"/>
    </row>
    <row r="764" spans="1:10" ht="21.75">
      <c r="A764" s="137"/>
      <c r="B764" s="139"/>
      <c r="C764" s="131"/>
      <c r="D764" s="131"/>
      <c r="E764" s="127"/>
      <c r="F764" s="280"/>
      <c r="G764" s="127"/>
      <c r="H764" s="139"/>
      <c r="I764" s="150"/>
      <c r="J764" s="150"/>
    </row>
    <row r="765" spans="1:10" ht="21.75">
      <c r="A765" s="137"/>
      <c r="B765" s="139"/>
      <c r="C765" s="131"/>
      <c r="D765" s="131"/>
      <c r="E765" s="127"/>
      <c r="F765" s="280"/>
      <c r="G765" s="127"/>
      <c r="H765" s="139"/>
      <c r="I765" s="150"/>
      <c r="J765" s="150"/>
    </row>
    <row r="766" spans="1:10" ht="21.75">
      <c r="A766" s="137"/>
      <c r="B766" s="139"/>
      <c r="C766" s="131"/>
      <c r="D766" s="131"/>
      <c r="E766" s="127"/>
      <c r="F766" s="280"/>
      <c r="G766" s="127"/>
      <c r="H766" s="139"/>
      <c r="I766" s="150"/>
      <c r="J766" s="150"/>
    </row>
    <row r="767" spans="1:10" ht="21.75">
      <c r="A767" s="137"/>
      <c r="B767" s="139"/>
      <c r="C767" s="131"/>
      <c r="D767" s="131"/>
      <c r="E767" s="127"/>
      <c r="F767" s="280"/>
      <c r="G767" s="127"/>
      <c r="H767" s="139"/>
      <c r="I767" s="150"/>
      <c r="J767" s="150"/>
    </row>
    <row r="768" spans="1:10" ht="21.75">
      <c r="A768" s="137"/>
      <c r="B768" s="139"/>
      <c r="C768" s="131"/>
      <c r="D768" s="131"/>
      <c r="E768" s="127"/>
      <c r="F768" s="280"/>
      <c r="G768" s="127"/>
      <c r="H768" s="139"/>
      <c r="I768" s="150"/>
      <c r="J768" s="150"/>
    </row>
    <row r="769" spans="1:10" ht="21.75">
      <c r="A769" s="137"/>
      <c r="B769" s="139"/>
      <c r="C769" s="131"/>
      <c r="D769" s="131"/>
      <c r="E769" s="127"/>
      <c r="F769" s="280"/>
      <c r="G769" s="127"/>
      <c r="H769" s="139"/>
      <c r="I769" s="150"/>
      <c r="J769" s="150"/>
    </row>
    <row r="770" spans="1:10" ht="21.75">
      <c r="A770" s="137"/>
      <c r="B770" s="139"/>
      <c r="C770" s="131"/>
      <c r="D770" s="131"/>
      <c r="E770" s="127"/>
      <c r="F770" s="280"/>
      <c r="G770" s="127"/>
      <c r="H770" s="139"/>
      <c r="I770" s="150"/>
      <c r="J770" s="150"/>
    </row>
    <row r="771" spans="1:10" ht="21.75">
      <c r="A771" s="137"/>
      <c r="B771" s="139"/>
      <c r="C771" s="131"/>
      <c r="D771" s="131"/>
      <c r="E771" s="127"/>
      <c r="F771" s="280"/>
      <c r="G771" s="127"/>
      <c r="H771" s="139"/>
      <c r="I771" s="150"/>
      <c r="J771" s="150"/>
    </row>
    <row r="772" spans="1:10" ht="21.75">
      <c r="A772" s="137"/>
      <c r="B772" s="139"/>
      <c r="C772" s="131"/>
      <c r="D772" s="131"/>
      <c r="E772" s="127"/>
      <c r="F772" s="280"/>
      <c r="G772" s="127"/>
      <c r="H772" s="139"/>
      <c r="I772" s="150"/>
      <c r="J772" s="150"/>
    </row>
    <row r="773" spans="1:10" ht="21.75">
      <c r="A773" s="137"/>
      <c r="B773" s="139"/>
      <c r="C773" s="131"/>
      <c r="D773" s="131"/>
      <c r="E773" s="127"/>
      <c r="F773" s="280"/>
      <c r="G773" s="127"/>
      <c r="H773" s="139"/>
      <c r="I773" s="150"/>
      <c r="J773" s="150"/>
    </row>
    <row r="774" spans="1:10" ht="21.75">
      <c r="A774" s="137"/>
      <c r="B774" s="139"/>
      <c r="C774" s="131"/>
      <c r="D774" s="131"/>
      <c r="E774" s="127"/>
      <c r="F774" s="280"/>
      <c r="G774" s="127"/>
      <c r="H774" s="139"/>
      <c r="I774" s="150"/>
      <c r="J774" s="150"/>
    </row>
    <row r="775" spans="1:10" ht="21.75">
      <c r="A775" s="137"/>
      <c r="B775" s="139"/>
      <c r="C775" s="131"/>
      <c r="D775" s="131"/>
      <c r="E775" s="127"/>
      <c r="F775" s="280"/>
      <c r="G775" s="127"/>
      <c r="H775" s="139"/>
      <c r="I775" s="150"/>
      <c r="J775" s="150"/>
    </row>
    <row r="776" spans="1:10" ht="21.75">
      <c r="A776" s="137"/>
      <c r="B776" s="139"/>
      <c r="C776" s="131"/>
      <c r="D776" s="131"/>
      <c r="E776" s="127"/>
      <c r="F776" s="280"/>
      <c r="G776" s="127"/>
      <c r="H776" s="139"/>
      <c r="I776" s="150"/>
      <c r="J776" s="150"/>
    </row>
    <row r="777" spans="1:10" ht="21.75">
      <c r="A777" s="137"/>
      <c r="B777" s="139"/>
      <c r="C777" s="131"/>
      <c r="D777" s="131"/>
      <c r="E777" s="127"/>
      <c r="F777" s="280"/>
      <c r="G777" s="127"/>
      <c r="H777" s="139"/>
      <c r="I777" s="150"/>
      <c r="J777" s="150"/>
    </row>
    <row r="778" spans="1:10" ht="21.75">
      <c r="A778" s="137"/>
      <c r="B778" s="139"/>
      <c r="C778" s="131"/>
      <c r="D778" s="131"/>
      <c r="E778" s="127"/>
      <c r="F778" s="280"/>
      <c r="G778" s="127"/>
      <c r="H778" s="139"/>
      <c r="I778" s="150"/>
      <c r="J778" s="150"/>
    </row>
    <row r="779" spans="1:10" ht="21.75">
      <c r="A779" s="137"/>
      <c r="B779" s="139"/>
      <c r="C779" s="131"/>
      <c r="D779" s="131"/>
      <c r="E779" s="127"/>
      <c r="F779" s="280"/>
      <c r="G779" s="127"/>
      <c r="H779" s="139"/>
      <c r="I779" s="150"/>
      <c r="J779" s="150"/>
    </row>
    <row r="780" spans="1:10" ht="21.75">
      <c r="A780" s="137"/>
      <c r="B780" s="139"/>
      <c r="C780" s="131"/>
      <c r="D780" s="131"/>
      <c r="E780" s="127"/>
      <c r="F780" s="280"/>
      <c r="G780" s="127"/>
      <c r="H780" s="139"/>
      <c r="I780" s="150"/>
      <c r="J780" s="150"/>
    </row>
    <row r="781" spans="1:10" ht="21.75">
      <c r="A781" s="137"/>
      <c r="B781" s="139"/>
      <c r="C781" s="131"/>
      <c r="D781" s="131"/>
      <c r="E781" s="127"/>
      <c r="F781" s="280"/>
      <c r="G781" s="127"/>
      <c r="H781" s="139"/>
      <c r="I781" s="150"/>
      <c r="J781" s="150"/>
    </row>
    <row r="782" spans="1:10" ht="21.75">
      <c r="A782" s="137"/>
      <c r="B782" s="139"/>
      <c r="C782" s="131"/>
      <c r="D782" s="131"/>
      <c r="E782" s="127"/>
      <c r="F782" s="280"/>
      <c r="G782" s="127"/>
      <c r="H782" s="139"/>
      <c r="I782" s="150"/>
      <c r="J782" s="150"/>
    </row>
    <row r="783" spans="1:10" ht="21.75">
      <c r="A783" s="137"/>
      <c r="B783" s="139"/>
      <c r="C783" s="131"/>
      <c r="D783" s="131"/>
      <c r="E783" s="127"/>
      <c r="F783" s="280"/>
      <c r="G783" s="127"/>
      <c r="H783" s="139"/>
      <c r="I783" s="150"/>
      <c r="J783" s="150"/>
    </row>
    <row r="784" spans="1:10" ht="21.75">
      <c r="A784" s="137"/>
      <c r="B784" s="139"/>
      <c r="C784" s="131"/>
      <c r="D784" s="131"/>
      <c r="E784" s="127"/>
      <c r="F784" s="280"/>
      <c r="G784" s="127"/>
      <c r="H784" s="139"/>
      <c r="I784" s="150"/>
      <c r="J784" s="150"/>
    </row>
    <row r="785" spans="1:10" ht="21.75">
      <c r="A785" s="137"/>
      <c r="B785" s="139"/>
      <c r="C785" s="131"/>
      <c r="D785" s="131"/>
      <c r="E785" s="127"/>
      <c r="F785" s="280"/>
      <c r="G785" s="127"/>
      <c r="H785" s="139"/>
      <c r="I785" s="150"/>
      <c r="J785" s="150"/>
    </row>
    <row r="786" spans="1:10" ht="21.75">
      <c r="A786" s="137"/>
      <c r="B786" s="139"/>
      <c r="C786" s="131"/>
      <c r="D786" s="131"/>
      <c r="E786" s="127"/>
      <c r="F786" s="280"/>
      <c r="G786" s="127"/>
      <c r="H786" s="139"/>
      <c r="I786" s="150"/>
      <c r="J786" s="150"/>
    </row>
    <row r="787" spans="1:10" ht="21.75">
      <c r="A787" s="137"/>
      <c r="B787" s="139"/>
      <c r="C787" s="131"/>
      <c r="D787" s="131"/>
      <c r="E787" s="127"/>
      <c r="F787" s="280"/>
      <c r="G787" s="127"/>
      <c r="H787" s="139"/>
      <c r="I787" s="150"/>
      <c r="J787" s="150"/>
    </row>
    <row r="788" spans="1:10" ht="21.75">
      <c r="A788" s="137"/>
      <c r="B788" s="139"/>
      <c r="C788" s="131"/>
      <c r="D788" s="131"/>
      <c r="E788" s="127"/>
      <c r="F788" s="280"/>
      <c r="G788" s="127"/>
      <c r="H788" s="139"/>
      <c r="I788" s="150"/>
      <c r="J788" s="150"/>
    </row>
    <row r="789" spans="1:10" ht="21.75">
      <c r="A789" s="137"/>
      <c r="B789" s="139"/>
      <c r="C789" s="131"/>
      <c r="D789" s="131"/>
      <c r="E789" s="127"/>
      <c r="F789" s="280"/>
      <c r="G789" s="127"/>
      <c r="H789" s="139"/>
      <c r="I789" s="150"/>
      <c r="J789" s="150"/>
    </row>
    <row r="790" spans="1:10" ht="21.75">
      <c r="A790" s="137"/>
      <c r="B790" s="139"/>
      <c r="C790" s="131"/>
      <c r="D790" s="131"/>
      <c r="E790" s="127"/>
      <c r="F790" s="280"/>
      <c r="G790" s="127"/>
      <c r="H790" s="139"/>
      <c r="I790" s="150"/>
      <c r="J790" s="150"/>
    </row>
    <row r="791" spans="1:10" ht="21.75">
      <c r="A791" s="137"/>
      <c r="B791" s="139"/>
      <c r="C791" s="131"/>
      <c r="D791" s="131"/>
      <c r="E791" s="127"/>
      <c r="F791" s="280"/>
      <c r="G791" s="127"/>
      <c r="H791" s="139"/>
      <c r="I791" s="150"/>
      <c r="J791" s="150"/>
    </row>
    <row r="792" spans="1:10" ht="21.75">
      <c r="A792" s="137"/>
      <c r="B792" s="139"/>
      <c r="C792" s="131"/>
      <c r="D792" s="131"/>
      <c r="E792" s="127"/>
      <c r="F792" s="280"/>
      <c r="G792" s="127"/>
      <c r="H792" s="139"/>
      <c r="I792" s="150"/>
      <c r="J792" s="150"/>
    </row>
    <row r="793" spans="1:10" ht="21.75">
      <c r="A793" s="137"/>
      <c r="B793" s="139"/>
      <c r="C793" s="131"/>
      <c r="D793" s="131"/>
      <c r="E793" s="127"/>
      <c r="F793" s="280"/>
      <c r="G793" s="127"/>
      <c r="H793" s="139"/>
      <c r="I793" s="150"/>
      <c r="J793" s="150"/>
    </row>
    <row r="794" spans="1:10" ht="21.75">
      <c r="A794" s="137"/>
      <c r="B794" s="139"/>
      <c r="C794" s="131"/>
      <c r="D794" s="131"/>
      <c r="E794" s="127"/>
      <c r="F794" s="280"/>
      <c r="G794" s="127"/>
      <c r="H794" s="139"/>
      <c r="I794" s="150"/>
      <c r="J794" s="150"/>
    </row>
    <row r="795" spans="1:10" ht="21.75">
      <c r="A795" s="137"/>
      <c r="B795" s="139"/>
      <c r="C795" s="131"/>
      <c r="D795" s="131"/>
      <c r="E795" s="127"/>
      <c r="F795" s="280"/>
      <c r="G795" s="127"/>
      <c r="H795" s="139"/>
      <c r="I795" s="150"/>
      <c r="J795" s="150"/>
    </row>
    <row r="796" spans="1:10" ht="21.75">
      <c r="A796" s="137"/>
      <c r="B796" s="139"/>
      <c r="C796" s="131"/>
      <c r="D796" s="131"/>
      <c r="E796" s="127"/>
      <c r="F796" s="280"/>
      <c r="G796" s="127"/>
      <c r="H796" s="139"/>
      <c r="I796" s="150"/>
      <c r="J796" s="150"/>
    </row>
    <row r="797" spans="1:10" ht="21.75">
      <c r="A797" s="137"/>
      <c r="B797" s="139"/>
      <c r="C797" s="131"/>
      <c r="D797" s="131"/>
      <c r="E797" s="127"/>
      <c r="F797" s="280"/>
      <c r="G797" s="127"/>
      <c r="H797" s="139"/>
      <c r="I797" s="150"/>
      <c r="J797" s="150"/>
    </row>
    <row r="798" spans="1:10" ht="21.75">
      <c r="A798" s="137"/>
      <c r="B798" s="139"/>
      <c r="C798" s="131"/>
      <c r="D798" s="131"/>
      <c r="E798" s="127"/>
      <c r="F798" s="280"/>
      <c r="G798" s="127"/>
      <c r="H798" s="139"/>
      <c r="I798" s="150"/>
      <c r="J798" s="150"/>
    </row>
    <row r="799" spans="1:10" ht="21.75">
      <c r="A799" s="137"/>
      <c r="B799" s="139"/>
      <c r="C799" s="131"/>
      <c r="D799" s="131"/>
      <c r="E799" s="127"/>
      <c r="F799" s="280"/>
      <c r="G799" s="127"/>
      <c r="H799" s="139"/>
      <c r="I799" s="150"/>
      <c r="J799" s="150"/>
    </row>
    <row r="800" spans="1:10" ht="21.75">
      <c r="A800" s="137"/>
      <c r="B800" s="139"/>
      <c r="C800" s="131"/>
      <c r="D800" s="131"/>
      <c r="E800" s="127"/>
      <c r="F800" s="280"/>
      <c r="G800" s="127"/>
      <c r="H800" s="139"/>
      <c r="I800" s="150"/>
      <c r="J800" s="150"/>
    </row>
    <row r="801" spans="1:10" ht="21.75">
      <c r="A801" s="137"/>
      <c r="B801" s="139"/>
      <c r="C801" s="131"/>
      <c r="D801" s="131"/>
      <c r="E801" s="127"/>
      <c r="F801" s="280"/>
      <c r="G801" s="127"/>
      <c r="H801" s="139"/>
      <c r="I801" s="150"/>
      <c r="J801" s="150"/>
    </row>
    <row r="802" spans="1:10" ht="21.75">
      <c r="A802" s="137"/>
      <c r="B802" s="139"/>
      <c r="C802" s="131"/>
      <c r="D802" s="131"/>
      <c r="E802" s="127"/>
      <c r="F802" s="280"/>
      <c r="G802" s="127"/>
      <c r="H802" s="139"/>
      <c r="I802" s="150"/>
      <c r="J802" s="150"/>
    </row>
    <row r="803" spans="1:10" ht="21.75">
      <c r="A803" s="137"/>
      <c r="B803" s="139"/>
      <c r="C803" s="131"/>
      <c r="D803" s="131"/>
      <c r="E803" s="127"/>
      <c r="F803" s="280"/>
      <c r="G803" s="127"/>
      <c r="H803" s="139"/>
      <c r="I803" s="150"/>
      <c r="J803" s="150"/>
    </row>
    <row r="804" spans="1:10" ht="21.75">
      <c r="A804" s="137"/>
      <c r="B804" s="139"/>
      <c r="C804" s="131"/>
      <c r="D804" s="131"/>
      <c r="E804" s="127"/>
      <c r="F804" s="280"/>
      <c r="G804" s="127"/>
      <c r="H804" s="139"/>
      <c r="I804" s="150"/>
      <c r="J804" s="150"/>
    </row>
    <row r="805" spans="1:10" ht="21.75">
      <c r="A805" s="137"/>
      <c r="B805" s="139"/>
      <c r="C805" s="131"/>
      <c r="D805" s="131"/>
      <c r="E805" s="127"/>
      <c r="F805" s="280"/>
      <c r="G805" s="127"/>
      <c r="H805" s="139"/>
      <c r="I805" s="150"/>
      <c r="J805" s="150"/>
    </row>
    <row r="806" spans="1:10" ht="21.75">
      <c r="A806" s="137"/>
      <c r="B806" s="139"/>
      <c r="C806" s="131"/>
      <c r="D806" s="131"/>
      <c r="E806" s="127"/>
      <c r="F806" s="280"/>
      <c r="G806" s="127"/>
      <c r="H806" s="139"/>
      <c r="I806" s="150"/>
      <c r="J806" s="150"/>
    </row>
    <row r="807" spans="1:10" ht="21.75">
      <c r="A807" s="137"/>
      <c r="B807" s="139"/>
      <c r="C807" s="131"/>
      <c r="D807" s="131"/>
      <c r="E807" s="127"/>
      <c r="F807" s="280"/>
      <c r="G807" s="127"/>
      <c r="H807" s="139"/>
      <c r="I807" s="150"/>
      <c r="J807" s="150"/>
    </row>
    <row r="808" spans="1:10" ht="21.75">
      <c r="A808" s="137"/>
      <c r="B808" s="139"/>
      <c r="C808" s="131"/>
      <c r="D808" s="131"/>
      <c r="E808" s="127"/>
      <c r="F808" s="280"/>
      <c r="G808" s="127"/>
      <c r="H808" s="139"/>
      <c r="I808" s="150"/>
      <c r="J808" s="150"/>
    </row>
    <row r="809" spans="1:10" ht="21.75">
      <c r="A809" s="137"/>
      <c r="B809" s="139"/>
      <c r="C809" s="131"/>
      <c r="D809" s="131"/>
      <c r="E809" s="127"/>
      <c r="F809" s="280"/>
      <c r="G809" s="127"/>
      <c r="H809" s="139"/>
      <c r="I809" s="150"/>
      <c r="J809" s="150"/>
    </row>
    <row r="810" spans="1:10" ht="21.75">
      <c r="A810" s="137"/>
      <c r="B810" s="139"/>
      <c r="C810" s="131"/>
      <c r="D810" s="131"/>
      <c r="E810" s="127"/>
      <c r="F810" s="280"/>
      <c r="G810" s="127"/>
      <c r="H810" s="139"/>
      <c r="I810" s="150"/>
      <c r="J810" s="150"/>
    </row>
    <row r="811" spans="1:10" ht="21.75">
      <c r="A811" s="137"/>
      <c r="B811" s="139"/>
      <c r="C811" s="131"/>
      <c r="D811" s="131"/>
      <c r="E811" s="127"/>
      <c r="F811" s="280"/>
      <c r="G811" s="127"/>
      <c r="H811" s="139"/>
      <c r="I811" s="150"/>
      <c r="J811" s="150"/>
    </row>
    <row r="812" spans="1:10" ht="21.75">
      <c r="A812" s="137"/>
      <c r="B812" s="139"/>
      <c r="C812" s="131"/>
      <c r="D812" s="131"/>
      <c r="E812" s="127"/>
      <c r="F812" s="280"/>
      <c r="G812" s="127"/>
      <c r="H812" s="139"/>
      <c r="I812" s="150"/>
      <c r="J812" s="150"/>
    </row>
    <row r="813" spans="1:10" ht="21.75">
      <c r="A813" s="137"/>
      <c r="B813" s="139"/>
      <c r="C813" s="131"/>
      <c r="D813" s="131"/>
      <c r="E813" s="127"/>
      <c r="F813" s="280"/>
      <c r="G813" s="127"/>
      <c r="H813" s="139"/>
      <c r="I813" s="150"/>
      <c r="J813" s="150"/>
    </row>
    <row r="814" spans="1:10" ht="21.75">
      <c r="A814" s="137"/>
      <c r="B814" s="139"/>
      <c r="C814" s="131"/>
      <c r="D814" s="131"/>
      <c r="E814" s="127"/>
      <c r="F814" s="280"/>
      <c r="G814" s="127"/>
      <c r="H814" s="139"/>
      <c r="I814" s="150"/>
      <c r="J814" s="150"/>
    </row>
    <row r="815" spans="1:10" ht="21.75">
      <c r="A815" s="137"/>
      <c r="B815" s="139"/>
      <c r="C815" s="131"/>
      <c r="D815" s="131"/>
      <c r="E815" s="127"/>
      <c r="F815" s="280"/>
      <c r="G815" s="127"/>
      <c r="H815" s="139"/>
      <c r="I815" s="150"/>
      <c r="J815" s="150"/>
    </row>
    <row r="816" spans="1:10" ht="21.75">
      <c r="A816" s="137"/>
      <c r="B816" s="139"/>
      <c r="C816" s="131"/>
      <c r="D816" s="131"/>
      <c r="E816" s="127"/>
      <c r="F816" s="280"/>
      <c r="G816" s="127"/>
      <c r="H816" s="139"/>
      <c r="I816" s="150"/>
      <c r="J816" s="150"/>
    </row>
    <row r="817" spans="1:10" ht="21.75">
      <c r="A817" s="137"/>
      <c r="B817" s="139"/>
      <c r="C817" s="131"/>
      <c r="D817" s="131"/>
      <c r="E817" s="127"/>
      <c r="F817" s="280"/>
      <c r="G817" s="127"/>
      <c r="H817" s="139"/>
      <c r="I817" s="150"/>
      <c r="J817" s="150"/>
    </row>
    <row r="818" spans="1:10" ht="21.75">
      <c r="A818" s="137"/>
      <c r="B818" s="139"/>
      <c r="C818" s="131"/>
      <c r="D818" s="131"/>
      <c r="E818" s="127"/>
      <c r="F818" s="280"/>
      <c r="G818" s="127"/>
      <c r="H818" s="139"/>
      <c r="I818" s="150"/>
      <c r="J818" s="150"/>
    </row>
    <row r="819" spans="1:10" ht="21.75">
      <c r="A819" s="137"/>
      <c r="B819" s="139"/>
      <c r="C819" s="131"/>
      <c r="D819" s="131"/>
      <c r="E819" s="127"/>
      <c r="F819" s="280"/>
      <c r="G819" s="127"/>
      <c r="H819" s="139"/>
      <c r="I819" s="150"/>
      <c r="J819" s="150"/>
    </row>
    <row r="820" spans="1:10" ht="21.75">
      <c r="A820" s="137"/>
      <c r="B820" s="139"/>
      <c r="C820" s="131"/>
      <c r="D820" s="131"/>
      <c r="E820" s="127"/>
      <c r="F820" s="280"/>
      <c r="G820" s="127"/>
      <c r="H820" s="139"/>
      <c r="I820" s="150"/>
      <c r="J820" s="150"/>
    </row>
    <row r="821" spans="1:10" ht="21.75">
      <c r="A821" s="137"/>
      <c r="B821" s="139"/>
      <c r="C821" s="131"/>
      <c r="D821" s="131"/>
      <c r="E821" s="127"/>
      <c r="F821" s="280"/>
      <c r="G821" s="127"/>
      <c r="H821" s="139"/>
      <c r="I821" s="150"/>
      <c r="J821" s="150"/>
    </row>
    <row r="822" spans="1:10" ht="21.75">
      <c r="A822" s="137"/>
      <c r="B822" s="139"/>
      <c r="C822" s="131"/>
      <c r="D822" s="131"/>
      <c r="E822" s="127"/>
      <c r="F822" s="280"/>
      <c r="G822" s="127"/>
      <c r="H822" s="139"/>
      <c r="I822" s="150"/>
      <c r="J822" s="150"/>
    </row>
    <row r="823" spans="1:10" ht="21.75">
      <c r="A823" s="137"/>
      <c r="B823" s="139"/>
      <c r="C823" s="131"/>
      <c r="D823" s="131"/>
      <c r="E823" s="127"/>
      <c r="F823" s="280"/>
      <c r="G823" s="127"/>
      <c r="H823" s="139"/>
      <c r="I823" s="150"/>
      <c r="J823" s="150"/>
    </row>
    <row r="824" spans="1:10" ht="21.75">
      <c r="A824" s="137"/>
      <c r="B824" s="139"/>
      <c r="C824" s="131"/>
      <c r="D824" s="131"/>
      <c r="E824" s="127"/>
      <c r="F824" s="280"/>
      <c r="G824" s="127"/>
      <c r="H824" s="139"/>
      <c r="I824" s="150"/>
      <c r="J824" s="150"/>
    </row>
    <row r="825" spans="1:10" ht="21.75">
      <c r="A825" s="137"/>
      <c r="B825" s="139"/>
      <c r="C825" s="131"/>
      <c r="D825" s="131"/>
      <c r="E825" s="127"/>
      <c r="F825" s="280"/>
      <c r="G825" s="127"/>
      <c r="H825" s="139"/>
      <c r="I825" s="150"/>
      <c r="J825" s="150"/>
    </row>
    <row r="826" spans="1:10" ht="21.75">
      <c r="A826" s="137"/>
      <c r="B826" s="139"/>
      <c r="C826" s="131"/>
      <c r="D826" s="131"/>
      <c r="E826" s="127"/>
      <c r="F826" s="280"/>
      <c r="G826" s="127"/>
      <c r="H826" s="139"/>
      <c r="I826" s="150"/>
      <c r="J826" s="150"/>
    </row>
    <row r="827" spans="1:10" ht="21.75">
      <c r="A827" s="137"/>
      <c r="B827" s="139"/>
      <c r="C827" s="131"/>
      <c r="D827" s="131"/>
      <c r="E827" s="127"/>
      <c r="F827" s="280"/>
      <c r="G827" s="127"/>
      <c r="H827" s="139"/>
      <c r="I827" s="150"/>
      <c r="J827" s="150"/>
    </row>
    <row r="828" spans="1:10" ht="21.75">
      <c r="A828" s="137"/>
      <c r="B828" s="139"/>
      <c r="C828" s="131"/>
      <c r="D828" s="131"/>
      <c r="E828" s="127"/>
      <c r="F828" s="280"/>
      <c r="G828" s="127"/>
      <c r="H828" s="139"/>
      <c r="I828" s="150"/>
      <c r="J828" s="150"/>
    </row>
    <row r="829" spans="1:10" ht="21.75">
      <c r="A829" s="137"/>
      <c r="B829" s="139"/>
      <c r="C829" s="131"/>
      <c r="D829" s="131"/>
      <c r="E829" s="127"/>
      <c r="F829" s="280"/>
      <c r="G829" s="127"/>
      <c r="H829" s="139"/>
      <c r="I829" s="150"/>
      <c r="J829" s="150"/>
    </row>
    <row r="830" spans="1:10" ht="21.75">
      <c r="A830" s="137"/>
      <c r="B830" s="139"/>
      <c r="C830" s="131"/>
      <c r="D830" s="131"/>
      <c r="E830" s="127"/>
      <c r="F830" s="280"/>
      <c r="G830" s="127"/>
      <c r="H830" s="139"/>
      <c r="I830" s="150"/>
      <c r="J830" s="150"/>
    </row>
    <row r="831" spans="1:10" ht="21.75">
      <c r="A831" s="137"/>
      <c r="B831" s="139"/>
      <c r="C831" s="131"/>
      <c r="D831" s="131"/>
      <c r="E831" s="127"/>
      <c r="F831" s="280"/>
      <c r="G831" s="127"/>
      <c r="H831" s="139"/>
      <c r="I831" s="150"/>
      <c r="J831" s="150"/>
    </row>
    <row r="832" spans="1:10" ht="21.75">
      <c r="A832" s="137"/>
      <c r="B832" s="139"/>
      <c r="C832" s="131"/>
      <c r="D832" s="131"/>
      <c r="E832" s="127"/>
      <c r="F832" s="280"/>
      <c r="G832" s="127"/>
      <c r="H832" s="139"/>
      <c r="I832" s="150"/>
      <c r="J832" s="150"/>
    </row>
    <row r="833" spans="1:10" ht="21.75">
      <c r="A833" s="137"/>
      <c r="B833" s="139"/>
      <c r="C833" s="131"/>
      <c r="D833" s="131"/>
      <c r="E833" s="127"/>
      <c r="F833" s="280"/>
      <c r="G833" s="127"/>
      <c r="H833" s="139"/>
      <c r="I833" s="150"/>
      <c r="J833" s="150"/>
    </row>
    <row r="834" spans="1:10" ht="21.75">
      <c r="A834" s="137"/>
      <c r="B834" s="139"/>
      <c r="C834" s="131"/>
      <c r="D834" s="131"/>
      <c r="E834" s="127"/>
      <c r="F834" s="280"/>
      <c r="G834" s="127"/>
      <c r="H834" s="139"/>
      <c r="I834" s="150"/>
      <c r="J834" s="150"/>
    </row>
    <row r="835" spans="1:10" ht="21.75">
      <c r="A835" s="137"/>
      <c r="B835" s="139"/>
      <c r="C835" s="131"/>
      <c r="D835" s="131"/>
      <c r="E835" s="127"/>
      <c r="F835" s="280"/>
      <c r="G835" s="127"/>
      <c r="H835" s="139"/>
      <c r="I835" s="150"/>
      <c r="J835" s="150"/>
    </row>
    <row r="836" spans="1:10" ht="21.75">
      <c r="A836" s="137"/>
      <c r="B836" s="139"/>
      <c r="C836" s="131"/>
      <c r="D836" s="131"/>
      <c r="E836" s="127"/>
      <c r="F836" s="280"/>
      <c r="G836" s="127"/>
      <c r="H836" s="139"/>
      <c r="I836" s="150"/>
      <c r="J836" s="150"/>
    </row>
    <row r="837" spans="1:10" ht="21.75">
      <c r="A837" s="137"/>
      <c r="B837" s="139"/>
      <c r="C837" s="131"/>
      <c r="D837" s="131"/>
      <c r="E837" s="127"/>
      <c r="F837" s="280"/>
      <c r="G837" s="127"/>
      <c r="H837" s="139"/>
      <c r="I837" s="150"/>
      <c r="J837" s="150"/>
    </row>
    <row r="838" spans="1:10" ht="21.75">
      <c r="A838" s="137"/>
      <c r="B838" s="139"/>
      <c r="C838" s="131"/>
      <c r="D838" s="131"/>
      <c r="E838" s="127"/>
      <c r="F838" s="280"/>
      <c r="G838" s="127"/>
      <c r="H838" s="139"/>
      <c r="I838" s="150"/>
      <c r="J838" s="150"/>
    </row>
    <row r="839" spans="1:10" ht="21.75">
      <c r="A839" s="137"/>
      <c r="B839" s="139"/>
      <c r="C839" s="131"/>
      <c r="D839" s="131"/>
      <c r="E839" s="127"/>
      <c r="F839" s="280"/>
      <c r="G839" s="127"/>
      <c r="H839" s="139"/>
      <c r="I839" s="150"/>
      <c r="J839" s="150"/>
    </row>
    <row r="840" spans="1:10" ht="21.75">
      <c r="A840" s="137"/>
      <c r="B840" s="139"/>
      <c r="C840" s="131"/>
      <c r="D840" s="131"/>
      <c r="E840" s="127"/>
      <c r="F840" s="280"/>
      <c r="G840" s="127"/>
      <c r="H840" s="139"/>
      <c r="I840" s="150"/>
      <c r="J840" s="150"/>
    </row>
    <row r="841" spans="1:10" ht="21.75">
      <c r="A841" s="137"/>
      <c r="B841" s="139"/>
      <c r="C841" s="131"/>
      <c r="D841" s="131"/>
      <c r="E841" s="127"/>
      <c r="F841" s="280"/>
      <c r="G841" s="127"/>
      <c r="H841" s="139"/>
      <c r="I841" s="150"/>
      <c r="J841" s="150"/>
    </row>
    <row r="842" spans="1:10" ht="21.75">
      <c r="A842" s="137"/>
      <c r="B842" s="139"/>
      <c r="C842" s="131"/>
      <c r="D842" s="131"/>
      <c r="E842" s="127"/>
      <c r="F842" s="280"/>
      <c r="G842" s="127"/>
      <c r="H842" s="139"/>
      <c r="I842" s="150"/>
      <c r="J842" s="150"/>
    </row>
    <row r="843" spans="1:10" ht="21.75">
      <c r="A843" s="137"/>
      <c r="B843" s="139"/>
      <c r="C843" s="131"/>
      <c r="D843" s="131"/>
      <c r="E843" s="127"/>
      <c r="F843" s="280"/>
      <c r="G843" s="127"/>
      <c r="H843" s="139"/>
      <c r="I843" s="150"/>
      <c r="J843" s="150"/>
    </row>
    <row r="844" spans="1:10" ht="21.75">
      <c r="A844" s="137"/>
      <c r="B844" s="139"/>
      <c r="C844" s="131"/>
      <c r="D844" s="131"/>
      <c r="E844" s="127"/>
      <c r="F844" s="280"/>
      <c r="G844" s="127"/>
      <c r="H844" s="139"/>
      <c r="I844" s="150"/>
      <c r="J844" s="150"/>
    </row>
    <row r="845" spans="1:10" ht="21.75">
      <c r="A845" s="137"/>
      <c r="B845" s="139"/>
      <c r="C845" s="131"/>
      <c r="D845" s="131"/>
      <c r="E845" s="127"/>
      <c r="F845" s="280"/>
      <c r="G845" s="127"/>
      <c r="H845" s="139"/>
      <c r="I845" s="150"/>
      <c r="J845" s="150"/>
    </row>
    <row r="846" spans="1:10" ht="21.75">
      <c r="A846" s="137"/>
      <c r="B846" s="139"/>
      <c r="C846" s="131"/>
      <c r="D846" s="131"/>
      <c r="E846" s="127"/>
      <c r="F846" s="280"/>
      <c r="G846" s="127"/>
      <c r="H846" s="139"/>
      <c r="I846" s="150"/>
      <c r="J846" s="150"/>
    </row>
    <row r="847" spans="1:10" ht="21.75">
      <c r="A847" s="137"/>
      <c r="B847" s="139"/>
      <c r="C847" s="131"/>
      <c r="D847" s="131"/>
      <c r="E847" s="127"/>
      <c r="F847" s="280"/>
      <c r="G847" s="127"/>
      <c r="H847" s="139"/>
      <c r="I847" s="150"/>
      <c r="J847" s="150"/>
    </row>
    <row r="848" spans="1:10" ht="21.75">
      <c r="A848" s="137"/>
      <c r="B848" s="139"/>
      <c r="C848" s="131"/>
      <c r="D848" s="131"/>
      <c r="E848" s="127"/>
      <c r="F848" s="280"/>
      <c r="G848" s="127"/>
      <c r="H848" s="139"/>
      <c r="I848" s="150"/>
      <c r="J848" s="150"/>
    </row>
    <row r="849" spans="1:10" ht="21.75">
      <c r="A849" s="137"/>
      <c r="B849" s="139"/>
      <c r="C849" s="131"/>
      <c r="D849" s="131"/>
      <c r="E849" s="127"/>
      <c r="F849" s="280"/>
      <c r="G849" s="127"/>
      <c r="H849" s="139"/>
      <c r="I849" s="150"/>
      <c r="J849" s="150"/>
    </row>
    <row r="850" spans="1:10" ht="21.75">
      <c r="A850" s="137"/>
      <c r="B850" s="139"/>
      <c r="C850" s="131"/>
      <c r="D850" s="131"/>
      <c r="E850" s="127"/>
      <c r="F850" s="280"/>
      <c r="G850" s="127"/>
      <c r="H850" s="139"/>
      <c r="I850" s="150"/>
      <c r="J850" s="150"/>
    </row>
    <row r="851" spans="1:10" ht="21.75">
      <c r="A851" s="137"/>
      <c r="B851" s="139"/>
      <c r="C851" s="131"/>
      <c r="D851" s="131"/>
      <c r="E851" s="127"/>
      <c r="F851" s="280"/>
      <c r="G851" s="127"/>
      <c r="H851" s="139"/>
      <c r="I851" s="150"/>
      <c r="J851" s="150"/>
    </row>
    <row r="852" spans="1:10" ht="21.75">
      <c r="A852" s="137"/>
      <c r="B852" s="139"/>
      <c r="C852" s="131"/>
      <c r="D852" s="131"/>
      <c r="E852" s="127"/>
      <c r="F852" s="280"/>
      <c r="G852" s="127"/>
      <c r="H852" s="139"/>
      <c r="I852" s="150"/>
      <c r="J852" s="150"/>
    </row>
    <row r="853" spans="1:10" ht="21.75">
      <c r="A853" s="137"/>
      <c r="B853" s="139"/>
      <c r="C853" s="131"/>
      <c r="D853" s="131"/>
      <c r="E853" s="127"/>
      <c r="F853" s="280"/>
      <c r="G853" s="127"/>
      <c r="H853" s="139"/>
      <c r="I853" s="150"/>
      <c r="J853" s="150"/>
    </row>
    <row r="854" spans="1:10" ht="21.75">
      <c r="A854" s="137"/>
      <c r="B854" s="139"/>
      <c r="C854" s="131"/>
      <c r="D854" s="131"/>
      <c r="E854" s="127"/>
      <c r="F854" s="280"/>
      <c r="G854" s="127"/>
      <c r="H854" s="139"/>
      <c r="I854" s="150"/>
      <c r="J854" s="150"/>
    </row>
    <row r="855" spans="1:10" ht="21.75">
      <c r="A855" s="137"/>
      <c r="B855" s="139"/>
      <c r="C855" s="131"/>
      <c r="D855" s="131"/>
      <c r="E855" s="127"/>
      <c r="F855" s="280"/>
      <c r="G855" s="127"/>
      <c r="H855" s="139"/>
      <c r="I855" s="150"/>
      <c r="J855" s="150"/>
    </row>
    <row r="856" spans="1:10" ht="21.75">
      <c r="A856" s="137"/>
      <c r="B856" s="139"/>
      <c r="C856" s="131"/>
      <c r="D856" s="131"/>
      <c r="E856" s="127"/>
      <c r="F856" s="280"/>
      <c r="G856" s="127"/>
      <c r="H856" s="139"/>
      <c r="I856" s="150"/>
      <c r="J856" s="150"/>
    </row>
    <row r="857" spans="1:10" ht="21.75">
      <c r="A857" s="137"/>
      <c r="B857" s="139"/>
      <c r="C857" s="131"/>
      <c r="D857" s="131"/>
      <c r="E857" s="127"/>
      <c r="F857" s="280"/>
      <c r="G857" s="127"/>
      <c r="H857" s="139"/>
      <c r="I857" s="150"/>
      <c r="J857" s="150"/>
    </row>
    <row r="858" spans="1:10" ht="21.75">
      <c r="A858" s="137"/>
      <c r="B858" s="139"/>
      <c r="C858" s="131"/>
      <c r="D858" s="131"/>
      <c r="E858" s="127"/>
      <c r="F858" s="280"/>
      <c r="G858" s="127"/>
      <c r="H858" s="139"/>
      <c r="I858" s="150"/>
      <c r="J858" s="150"/>
    </row>
    <row r="859" spans="1:10" ht="21.75">
      <c r="A859" s="137"/>
      <c r="B859" s="139"/>
      <c r="C859" s="131"/>
      <c r="D859" s="131"/>
      <c r="E859" s="127"/>
      <c r="F859" s="280"/>
      <c r="G859" s="127"/>
      <c r="H859" s="139"/>
      <c r="I859" s="150"/>
      <c r="J859" s="150"/>
    </row>
    <row r="860" spans="1:10" ht="21.75">
      <c r="A860" s="137"/>
      <c r="B860" s="139"/>
      <c r="C860" s="131"/>
      <c r="D860" s="131"/>
      <c r="E860" s="127"/>
      <c r="F860" s="280"/>
      <c r="G860" s="127"/>
      <c r="H860" s="139"/>
      <c r="I860" s="150"/>
      <c r="J860" s="150"/>
    </row>
    <row r="861" spans="1:10" ht="21.75">
      <c r="A861" s="137"/>
      <c r="B861" s="139"/>
      <c r="C861" s="131"/>
      <c r="D861" s="131"/>
      <c r="E861" s="127"/>
      <c r="F861" s="280"/>
      <c r="G861" s="127"/>
      <c r="H861" s="139"/>
      <c r="I861" s="150"/>
      <c r="J861" s="150"/>
    </row>
    <row r="862" spans="1:10" ht="21.75">
      <c r="A862" s="137"/>
      <c r="B862" s="139"/>
      <c r="C862" s="131"/>
      <c r="D862" s="131"/>
      <c r="E862" s="127"/>
      <c r="F862" s="280"/>
      <c r="G862" s="127"/>
      <c r="H862" s="139"/>
      <c r="I862" s="150"/>
      <c r="J862" s="150"/>
    </row>
    <row r="863" spans="1:10" ht="21.75">
      <c r="A863" s="137"/>
      <c r="B863" s="139"/>
      <c r="C863" s="131"/>
      <c r="D863" s="131"/>
      <c r="E863" s="127"/>
      <c r="F863" s="280"/>
      <c r="G863" s="127"/>
      <c r="H863" s="139"/>
      <c r="I863" s="150"/>
      <c r="J863" s="150"/>
    </row>
    <row r="864" spans="1:10" ht="21.75">
      <c r="A864" s="137"/>
      <c r="B864" s="139"/>
      <c r="C864" s="131"/>
      <c r="D864" s="131"/>
      <c r="E864" s="127"/>
      <c r="F864" s="280"/>
      <c r="G864" s="127"/>
      <c r="H864" s="139"/>
      <c r="I864" s="150"/>
      <c r="J864" s="150"/>
    </row>
    <row r="865" spans="1:10" ht="21.75">
      <c r="A865" s="137"/>
      <c r="B865" s="139"/>
      <c r="C865" s="131"/>
      <c r="D865" s="131"/>
      <c r="E865" s="127"/>
      <c r="F865" s="280"/>
      <c r="G865" s="127"/>
      <c r="H865" s="139"/>
      <c r="I865" s="150"/>
      <c r="J865" s="150"/>
    </row>
    <row r="866" spans="1:10" ht="21.75">
      <c r="A866" s="137"/>
      <c r="B866" s="139"/>
      <c r="C866" s="131"/>
      <c r="D866" s="131"/>
      <c r="E866" s="127"/>
      <c r="F866" s="280"/>
      <c r="G866" s="127"/>
      <c r="H866" s="139"/>
      <c r="I866" s="150"/>
      <c r="J866" s="150"/>
    </row>
    <row r="867" spans="1:10" ht="21.75">
      <c r="A867" s="137"/>
      <c r="B867" s="139"/>
      <c r="C867" s="131"/>
      <c r="D867" s="131"/>
      <c r="E867" s="127"/>
      <c r="F867" s="280"/>
      <c r="G867" s="127"/>
      <c r="H867" s="139"/>
      <c r="I867" s="150"/>
      <c r="J867" s="150"/>
    </row>
    <row r="868" spans="1:10" ht="21.75">
      <c r="A868" s="137"/>
      <c r="B868" s="139"/>
      <c r="C868" s="131"/>
      <c r="D868" s="131"/>
      <c r="E868" s="127"/>
      <c r="F868" s="280"/>
      <c r="G868" s="127"/>
      <c r="H868" s="139"/>
      <c r="I868" s="150"/>
      <c r="J868" s="150"/>
    </row>
    <row r="869" spans="1:10" ht="21.75">
      <c r="A869" s="137"/>
      <c r="B869" s="139"/>
      <c r="C869" s="131"/>
      <c r="D869" s="131"/>
      <c r="E869" s="127"/>
      <c r="F869" s="280"/>
      <c r="G869" s="127"/>
      <c r="H869" s="139"/>
      <c r="I869" s="150"/>
      <c r="J869" s="150"/>
    </row>
    <row r="870" spans="1:10" ht="21.75">
      <c r="A870" s="137"/>
      <c r="B870" s="139"/>
      <c r="C870" s="131"/>
      <c r="D870" s="131"/>
      <c r="E870" s="127"/>
      <c r="F870" s="280"/>
      <c r="G870" s="127"/>
      <c r="H870" s="139"/>
      <c r="I870" s="150"/>
      <c r="J870" s="150"/>
    </row>
    <row r="871" spans="1:10" ht="21.75">
      <c r="A871" s="137"/>
      <c r="B871" s="139"/>
      <c r="C871" s="131"/>
      <c r="D871" s="131"/>
      <c r="E871" s="127"/>
      <c r="F871" s="280"/>
      <c r="G871" s="127"/>
      <c r="H871" s="139"/>
      <c r="I871" s="150"/>
      <c r="J871" s="150"/>
    </row>
    <row r="872" spans="1:10" ht="21.75">
      <c r="A872" s="137"/>
      <c r="B872" s="139"/>
      <c r="C872" s="131"/>
      <c r="D872" s="131"/>
      <c r="E872" s="127"/>
      <c r="F872" s="280"/>
      <c r="G872" s="127"/>
      <c r="H872" s="139"/>
      <c r="I872" s="150"/>
      <c r="J872" s="150"/>
    </row>
    <row r="873" spans="1:10" ht="21.75">
      <c r="A873" s="137"/>
      <c r="B873" s="139"/>
      <c r="C873" s="131"/>
      <c r="D873" s="131"/>
      <c r="E873" s="127"/>
      <c r="F873" s="280"/>
      <c r="G873" s="127"/>
      <c r="H873" s="139"/>
      <c r="I873" s="150"/>
      <c r="J873" s="150"/>
    </row>
    <row r="874" spans="1:10" ht="21.75">
      <c r="A874" s="137"/>
      <c r="B874" s="139"/>
      <c r="C874" s="131"/>
      <c r="D874" s="131"/>
      <c r="E874" s="127"/>
      <c r="F874" s="280"/>
      <c r="G874" s="127"/>
      <c r="H874" s="139"/>
      <c r="I874" s="150"/>
      <c r="J874" s="150"/>
    </row>
    <row r="875" spans="1:10" ht="21.75">
      <c r="A875" s="137"/>
      <c r="B875" s="139"/>
      <c r="C875" s="131"/>
      <c r="D875" s="131"/>
      <c r="E875" s="127"/>
      <c r="F875" s="280"/>
      <c r="G875" s="127"/>
      <c r="H875" s="139"/>
      <c r="I875" s="150"/>
      <c r="J875" s="150"/>
    </row>
    <row r="876" spans="1:10" ht="21.75">
      <c r="A876" s="137"/>
      <c r="B876" s="139"/>
      <c r="C876" s="131"/>
      <c r="D876" s="131"/>
      <c r="E876" s="127"/>
      <c r="F876" s="280"/>
      <c r="G876" s="127"/>
      <c r="H876" s="139"/>
      <c r="I876" s="150"/>
      <c r="J876" s="150"/>
    </row>
    <row r="877" spans="1:10" ht="21.75">
      <c r="A877" s="137"/>
      <c r="B877" s="139"/>
      <c r="C877" s="131"/>
      <c r="D877" s="131"/>
      <c r="E877" s="127"/>
      <c r="F877" s="280"/>
      <c r="G877" s="127"/>
      <c r="H877" s="139"/>
      <c r="I877" s="150"/>
      <c r="J877" s="150"/>
    </row>
    <row r="878" spans="1:10" ht="21.75">
      <c r="A878" s="137"/>
      <c r="B878" s="139"/>
      <c r="C878" s="131"/>
      <c r="D878" s="131"/>
      <c r="E878" s="127"/>
      <c r="F878" s="280"/>
      <c r="G878" s="127"/>
      <c r="H878" s="139"/>
      <c r="I878" s="150"/>
      <c r="J878" s="150"/>
    </row>
    <row r="879" spans="1:10" ht="21.75">
      <c r="A879" s="137"/>
      <c r="B879" s="139"/>
      <c r="C879" s="131"/>
      <c r="D879" s="131"/>
      <c r="E879" s="127"/>
      <c r="F879" s="280"/>
      <c r="G879" s="127"/>
      <c r="H879" s="139"/>
      <c r="I879" s="150"/>
      <c r="J879" s="150"/>
    </row>
    <row r="880" spans="1:10" ht="21.75">
      <c r="A880" s="137"/>
      <c r="B880" s="139"/>
      <c r="C880" s="131"/>
      <c r="D880" s="131"/>
      <c r="E880" s="127"/>
      <c r="F880" s="280"/>
      <c r="G880" s="127"/>
      <c r="H880" s="139"/>
      <c r="I880" s="150"/>
      <c r="J880" s="150"/>
    </row>
    <row r="881" spans="1:10" ht="21.75">
      <c r="A881" s="137"/>
      <c r="B881" s="139"/>
      <c r="C881" s="131"/>
      <c r="D881" s="131"/>
      <c r="E881" s="127"/>
      <c r="F881" s="280"/>
      <c r="G881" s="127"/>
      <c r="H881" s="139"/>
      <c r="I881" s="150"/>
      <c r="J881" s="150"/>
    </row>
    <row r="882" spans="1:10" ht="21.75">
      <c r="A882" s="137"/>
      <c r="B882" s="139"/>
      <c r="C882" s="131"/>
      <c r="D882" s="131"/>
      <c r="E882" s="127"/>
      <c r="F882" s="280"/>
      <c r="G882" s="127"/>
      <c r="H882" s="139"/>
      <c r="I882" s="150"/>
      <c r="J882" s="150"/>
    </row>
    <row r="883" spans="1:10" ht="21.75">
      <c r="A883" s="137"/>
      <c r="B883" s="139"/>
      <c r="C883" s="131"/>
      <c r="D883" s="131"/>
      <c r="E883" s="127"/>
      <c r="F883" s="280"/>
      <c r="G883" s="127"/>
      <c r="H883" s="139"/>
      <c r="I883" s="150"/>
      <c r="J883" s="150"/>
    </row>
    <row r="884" spans="1:10" ht="21.75">
      <c r="A884" s="137"/>
      <c r="B884" s="139"/>
      <c r="C884" s="131"/>
      <c r="D884" s="131"/>
      <c r="E884" s="127"/>
      <c r="F884" s="280"/>
      <c r="G884" s="127"/>
      <c r="H884" s="139"/>
      <c r="I884" s="150"/>
      <c r="J884" s="150"/>
    </row>
    <row r="885" spans="1:10" ht="21.75">
      <c r="A885" s="137"/>
      <c r="B885" s="139"/>
      <c r="C885" s="131"/>
      <c r="D885" s="131"/>
      <c r="E885" s="127"/>
      <c r="F885" s="280"/>
      <c r="G885" s="127"/>
      <c r="H885" s="139"/>
      <c r="I885" s="150"/>
      <c r="J885" s="150"/>
    </row>
    <row r="886" spans="1:10" ht="21.75">
      <c r="A886" s="137"/>
      <c r="B886" s="139"/>
      <c r="C886" s="131"/>
      <c r="D886" s="131"/>
      <c r="E886" s="127"/>
      <c r="F886" s="280"/>
      <c r="G886" s="127"/>
      <c r="H886" s="139"/>
      <c r="I886" s="150"/>
      <c r="J886" s="150"/>
    </row>
    <row r="887" spans="1:10" ht="21.75">
      <c r="A887" s="137"/>
      <c r="B887" s="139"/>
      <c r="C887" s="131"/>
      <c r="D887" s="131"/>
      <c r="E887" s="127"/>
      <c r="F887" s="280"/>
      <c r="G887" s="127"/>
      <c r="H887" s="139"/>
      <c r="I887" s="150"/>
      <c r="J887" s="150"/>
    </row>
    <row r="888" spans="1:10" ht="21.75">
      <c r="A888" s="137"/>
      <c r="B888" s="139"/>
      <c r="C888" s="131"/>
      <c r="D888" s="131"/>
      <c r="E888" s="127"/>
      <c r="F888" s="280"/>
      <c r="G888" s="127"/>
      <c r="H888" s="139"/>
      <c r="I888" s="150"/>
      <c r="J888" s="150"/>
    </row>
    <row r="889" spans="1:10" ht="21.75">
      <c r="A889" s="137"/>
      <c r="B889" s="139"/>
      <c r="C889" s="131"/>
      <c r="D889" s="131"/>
      <c r="E889" s="127"/>
      <c r="F889" s="280"/>
      <c r="G889" s="127"/>
      <c r="H889" s="139"/>
      <c r="I889" s="150"/>
      <c r="J889" s="150"/>
    </row>
    <row r="890" spans="1:10" ht="21.75">
      <c r="A890" s="137"/>
      <c r="B890" s="139"/>
      <c r="C890" s="131"/>
      <c r="D890" s="131"/>
      <c r="E890" s="127"/>
      <c r="F890" s="280"/>
      <c r="G890" s="127"/>
      <c r="H890" s="139"/>
      <c r="I890" s="150"/>
      <c r="J890" s="150"/>
    </row>
    <row r="891" spans="1:10" ht="21.75">
      <c r="A891" s="137"/>
      <c r="B891" s="139"/>
      <c r="C891" s="131"/>
      <c r="D891" s="131"/>
      <c r="E891" s="127"/>
      <c r="F891" s="280"/>
      <c r="G891" s="127"/>
      <c r="H891" s="139"/>
      <c r="I891" s="150"/>
      <c r="J891" s="150"/>
    </row>
    <row r="892" spans="1:10" ht="21.75">
      <c r="A892" s="137"/>
      <c r="B892" s="139"/>
      <c r="C892" s="131"/>
      <c r="D892" s="131"/>
      <c r="E892" s="127"/>
      <c r="F892" s="280"/>
      <c r="G892" s="127"/>
      <c r="H892" s="139"/>
      <c r="I892" s="150"/>
      <c r="J892" s="150"/>
    </row>
    <row r="893" spans="1:10" ht="21.75">
      <c r="A893" s="137"/>
      <c r="B893" s="139"/>
      <c r="C893" s="131"/>
      <c r="D893" s="131"/>
      <c r="E893" s="127"/>
      <c r="F893" s="280"/>
      <c r="G893" s="127"/>
      <c r="H893" s="139"/>
      <c r="I893" s="150"/>
      <c r="J893" s="150"/>
    </row>
    <row r="894" spans="1:10" ht="21.75">
      <c r="A894" s="137"/>
      <c r="B894" s="139"/>
      <c r="C894" s="131"/>
      <c r="D894" s="131"/>
      <c r="E894" s="127"/>
      <c r="F894" s="280"/>
      <c r="G894" s="127"/>
      <c r="H894" s="139"/>
      <c r="I894" s="150"/>
      <c r="J894" s="150"/>
    </row>
    <row r="895" spans="1:10" ht="21.75">
      <c r="A895" s="137"/>
      <c r="B895" s="139"/>
      <c r="C895" s="131"/>
      <c r="D895" s="131"/>
      <c r="E895" s="127"/>
      <c r="F895" s="280"/>
      <c r="G895" s="127"/>
      <c r="H895" s="139"/>
      <c r="I895" s="150"/>
      <c r="J895" s="150"/>
    </row>
    <row r="896" spans="1:10" ht="21.75">
      <c r="A896" s="137"/>
      <c r="B896" s="139"/>
      <c r="C896" s="131"/>
      <c r="D896" s="131"/>
      <c r="E896" s="127"/>
      <c r="F896" s="280"/>
      <c r="G896" s="127"/>
      <c r="H896" s="139"/>
      <c r="I896" s="150"/>
      <c r="J896" s="150"/>
    </row>
    <row r="897" spans="1:10" ht="21.75">
      <c r="A897" s="137"/>
      <c r="B897" s="139"/>
      <c r="C897" s="131"/>
      <c r="D897" s="131"/>
      <c r="E897" s="127"/>
      <c r="F897" s="280"/>
      <c r="G897" s="127"/>
      <c r="H897" s="139"/>
      <c r="I897" s="150"/>
      <c r="J897" s="150"/>
    </row>
    <row r="898" spans="1:10" ht="21.75">
      <c r="A898" s="137"/>
      <c r="B898" s="139"/>
      <c r="C898" s="131"/>
      <c r="D898" s="131"/>
      <c r="E898" s="127"/>
      <c r="F898" s="280"/>
      <c r="G898" s="127"/>
      <c r="H898" s="139"/>
      <c r="I898" s="150"/>
      <c r="J898" s="150"/>
    </row>
    <row r="899" spans="1:10" ht="21.75">
      <c r="A899" s="137"/>
      <c r="B899" s="139"/>
      <c r="C899" s="131"/>
      <c r="D899" s="131"/>
      <c r="E899" s="127"/>
      <c r="F899" s="280"/>
      <c r="G899" s="127"/>
      <c r="H899" s="139"/>
      <c r="I899" s="150"/>
      <c r="J899" s="150"/>
    </row>
    <row r="900" spans="1:10" ht="21.75">
      <c r="A900" s="137"/>
      <c r="B900" s="139"/>
      <c r="C900" s="131"/>
      <c r="D900" s="131"/>
      <c r="E900" s="127"/>
      <c r="F900" s="280"/>
      <c r="G900" s="127"/>
      <c r="H900" s="139"/>
      <c r="I900" s="150"/>
      <c r="J900" s="150"/>
    </row>
    <row r="901" spans="1:10" ht="21.75">
      <c r="A901" s="137"/>
      <c r="B901" s="139"/>
      <c r="C901" s="131"/>
      <c r="D901" s="131"/>
      <c r="E901" s="127"/>
      <c r="F901" s="280"/>
      <c r="G901" s="127"/>
      <c r="H901" s="139"/>
      <c r="I901" s="150"/>
      <c r="J901" s="150"/>
    </row>
    <row r="902" spans="1:10" ht="21.75">
      <c r="A902" s="137"/>
      <c r="B902" s="139"/>
      <c r="C902" s="131"/>
      <c r="D902" s="131"/>
      <c r="E902" s="127"/>
      <c r="F902" s="280"/>
      <c r="G902" s="127"/>
      <c r="H902" s="139"/>
      <c r="I902" s="150"/>
      <c r="J902" s="150"/>
    </row>
    <row r="903" spans="1:10" ht="21.75">
      <c r="A903" s="137"/>
      <c r="B903" s="139"/>
      <c r="C903" s="131"/>
      <c r="D903" s="131"/>
      <c r="E903" s="127"/>
      <c r="F903" s="280"/>
      <c r="G903" s="127"/>
      <c r="H903" s="139"/>
      <c r="I903" s="150"/>
      <c r="J903" s="150"/>
    </row>
    <row r="904" spans="1:10" ht="21.75">
      <c r="A904" s="137"/>
      <c r="B904" s="139"/>
      <c r="C904" s="131"/>
      <c r="D904" s="131"/>
      <c r="E904" s="127"/>
      <c r="F904" s="280"/>
      <c r="G904" s="127"/>
      <c r="H904" s="139"/>
      <c r="I904" s="150"/>
      <c r="J904" s="150"/>
    </row>
    <row r="905" spans="1:10" ht="21.75">
      <c r="A905" s="137"/>
      <c r="B905" s="139"/>
      <c r="C905" s="131"/>
      <c r="D905" s="131"/>
      <c r="E905" s="127"/>
      <c r="F905" s="280"/>
      <c r="G905" s="127"/>
      <c r="H905" s="139"/>
      <c r="I905" s="150"/>
      <c r="J905" s="150"/>
    </row>
    <row r="906" spans="1:10" ht="21.75">
      <c r="A906" s="137"/>
      <c r="B906" s="139"/>
      <c r="C906" s="131"/>
      <c r="D906" s="131"/>
      <c r="E906" s="127"/>
      <c r="F906" s="280"/>
      <c r="G906" s="127"/>
      <c r="H906" s="139"/>
      <c r="I906" s="150"/>
      <c r="J906" s="150"/>
    </row>
    <row r="907" spans="1:10" ht="21.75">
      <c r="A907" s="137"/>
      <c r="B907" s="139"/>
      <c r="C907" s="131"/>
      <c r="D907" s="131"/>
      <c r="E907" s="127"/>
      <c r="F907" s="280"/>
      <c r="G907" s="127"/>
      <c r="H907" s="139"/>
      <c r="I907" s="150"/>
      <c r="J907" s="150"/>
    </row>
    <row r="908" spans="1:10" ht="21.75">
      <c r="A908" s="137"/>
      <c r="B908" s="139"/>
      <c r="C908" s="131"/>
      <c r="D908" s="131"/>
      <c r="E908" s="127"/>
      <c r="F908" s="280"/>
      <c r="G908" s="127"/>
      <c r="H908" s="139"/>
      <c r="I908" s="150"/>
      <c r="J908" s="150"/>
    </row>
    <row r="909" spans="1:10" ht="21.75">
      <c r="A909" s="137"/>
      <c r="B909" s="139"/>
      <c r="C909" s="131"/>
      <c r="D909" s="131"/>
      <c r="E909" s="127"/>
      <c r="F909" s="280"/>
      <c r="G909" s="127"/>
      <c r="H909" s="139"/>
      <c r="I909" s="150"/>
      <c r="J909" s="150"/>
    </row>
    <row r="910" spans="1:10" ht="21.75">
      <c r="A910" s="137"/>
      <c r="B910" s="139"/>
      <c r="C910" s="131"/>
      <c r="D910" s="131"/>
      <c r="E910" s="127"/>
      <c r="F910" s="280"/>
      <c r="G910" s="127"/>
      <c r="H910" s="139"/>
      <c r="I910" s="150"/>
      <c r="J910" s="150"/>
    </row>
    <row r="911" spans="1:10" ht="21.75">
      <c r="A911" s="137"/>
      <c r="B911" s="139"/>
      <c r="C911" s="131"/>
      <c r="D911" s="131"/>
      <c r="E911" s="127"/>
      <c r="F911" s="280"/>
      <c r="G911" s="127"/>
      <c r="H911" s="139"/>
      <c r="I911" s="150"/>
      <c r="J911" s="150"/>
    </row>
    <row r="912" spans="1:10" ht="21.75">
      <c r="A912" s="137"/>
      <c r="B912" s="139"/>
      <c r="C912" s="131"/>
      <c r="D912" s="131"/>
      <c r="E912" s="127"/>
      <c r="F912" s="280"/>
      <c r="G912" s="127"/>
      <c r="H912" s="139"/>
      <c r="I912" s="150"/>
      <c r="J912" s="150"/>
    </row>
    <row r="913" spans="1:10" ht="21.75">
      <c r="A913" s="137"/>
      <c r="B913" s="139"/>
      <c r="C913" s="131"/>
      <c r="D913" s="131"/>
      <c r="E913" s="127"/>
      <c r="F913" s="280"/>
      <c r="G913" s="127"/>
      <c r="H913" s="139"/>
      <c r="I913" s="150"/>
      <c r="J913" s="150"/>
    </row>
    <row r="914" spans="1:10" ht="21.75">
      <c r="A914" s="137"/>
      <c r="B914" s="139"/>
      <c r="C914" s="131"/>
      <c r="D914" s="131"/>
      <c r="E914" s="127"/>
      <c r="F914" s="280"/>
      <c r="G914" s="127"/>
      <c r="H914" s="139"/>
      <c r="I914" s="150"/>
      <c r="J914" s="150"/>
    </row>
    <row r="915" spans="1:10" ht="21.75">
      <c r="A915" s="137"/>
      <c r="B915" s="139"/>
      <c r="C915" s="131"/>
      <c r="D915" s="131"/>
      <c r="E915" s="127"/>
      <c r="F915" s="280"/>
      <c r="G915" s="127"/>
      <c r="H915" s="139"/>
      <c r="I915" s="150"/>
      <c r="J915" s="150"/>
    </row>
    <row r="916" spans="1:10" ht="21.75">
      <c r="A916" s="137"/>
      <c r="B916" s="139"/>
      <c r="C916" s="131"/>
      <c r="D916" s="131"/>
      <c r="E916" s="127"/>
      <c r="F916" s="280"/>
      <c r="G916" s="127"/>
      <c r="H916" s="139"/>
      <c r="I916" s="150"/>
      <c r="J916" s="150"/>
    </row>
    <row r="917" spans="1:10" ht="21.75">
      <c r="A917" s="137"/>
      <c r="B917" s="139"/>
      <c r="C917" s="131"/>
      <c r="D917" s="131"/>
      <c r="E917" s="127"/>
      <c r="F917" s="280"/>
      <c r="G917" s="127"/>
      <c r="H917" s="139"/>
      <c r="I917" s="150"/>
      <c r="J917" s="150"/>
    </row>
    <row r="918" spans="1:10" ht="21.75">
      <c r="A918" s="137"/>
      <c r="B918" s="139"/>
      <c r="C918" s="131"/>
      <c r="D918" s="131"/>
      <c r="E918" s="127"/>
      <c r="F918" s="280"/>
      <c r="G918" s="127"/>
      <c r="H918" s="139"/>
      <c r="I918" s="150"/>
      <c r="J918" s="150"/>
    </row>
    <row r="919" spans="1:10" ht="21.75">
      <c r="A919" s="137"/>
      <c r="B919" s="139"/>
      <c r="C919" s="131"/>
      <c r="D919" s="131"/>
      <c r="E919" s="127"/>
      <c r="F919" s="280"/>
      <c r="G919" s="127"/>
      <c r="H919" s="139"/>
      <c r="I919" s="150"/>
      <c r="J919" s="150"/>
    </row>
    <row r="920" spans="1:10" ht="21.75">
      <c r="A920" s="137"/>
      <c r="B920" s="139"/>
      <c r="C920" s="131"/>
      <c r="D920" s="131"/>
      <c r="E920" s="127"/>
      <c r="F920" s="280"/>
      <c r="G920" s="127"/>
      <c r="H920" s="139"/>
      <c r="I920" s="150"/>
      <c r="J920" s="150"/>
    </row>
    <row r="921" spans="1:10" ht="21.75">
      <c r="A921" s="137"/>
      <c r="B921" s="139"/>
      <c r="C921" s="131"/>
      <c r="D921" s="131"/>
      <c r="E921" s="127"/>
      <c r="F921" s="280"/>
      <c r="G921" s="127"/>
      <c r="H921" s="139"/>
      <c r="I921" s="150"/>
      <c r="J921" s="150"/>
    </row>
    <row r="922" spans="1:10" ht="21.75">
      <c r="A922" s="137"/>
      <c r="B922" s="139"/>
      <c r="C922" s="131"/>
      <c r="D922" s="131"/>
      <c r="E922" s="127"/>
      <c r="F922" s="280"/>
      <c r="G922" s="127"/>
      <c r="H922" s="139"/>
      <c r="I922" s="150"/>
      <c r="J922" s="150"/>
    </row>
    <row r="923" spans="1:10" ht="21.75">
      <c r="A923" s="137"/>
      <c r="B923" s="139"/>
      <c r="C923" s="131"/>
      <c r="D923" s="131"/>
      <c r="E923" s="127"/>
      <c r="F923" s="280"/>
      <c r="G923" s="127"/>
      <c r="H923" s="139"/>
      <c r="I923" s="150"/>
      <c r="J923" s="150"/>
    </row>
    <row r="924" spans="1:10" ht="21.75">
      <c r="A924" s="137"/>
      <c r="B924" s="139"/>
      <c r="C924" s="131"/>
      <c r="D924" s="131"/>
      <c r="E924" s="127"/>
      <c r="F924" s="280"/>
      <c r="G924" s="127"/>
      <c r="H924" s="139"/>
      <c r="I924" s="150"/>
      <c r="J924" s="150"/>
    </row>
    <row r="925" spans="1:10" ht="21.75">
      <c r="A925" s="137"/>
      <c r="B925" s="139"/>
      <c r="C925" s="131"/>
      <c r="D925" s="131"/>
      <c r="E925" s="127"/>
      <c r="F925" s="280"/>
      <c r="G925" s="127"/>
      <c r="H925" s="139"/>
      <c r="I925" s="150"/>
      <c r="J925" s="150"/>
    </row>
    <row r="926" spans="1:10" ht="21.75">
      <c r="A926" s="137"/>
      <c r="B926" s="139"/>
      <c r="C926" s="131"/>
      <c r="D926" s="131"/>
      <c r="E926" s="127"/>
      <c r="F926" s="280"/>
      <c r="G926" s="127"/>
      <c r="H926" s="139"/>
      <c r="I926" s="150"/>
      <c r="J926" s="150"/>
    </row>
    <row r="927" spans="1:10" ht="21.75">
      <c r="A927" s="137"/>
      <c r="B927" s="139"/>
      <c r="C927" s="131"/>
      <c r="D927" s="131"/>
      <c r="E927" s="127"/>
      <c r="F927" s="280"/>
      <c r="G927" s="127"/>
      <c r="H927" s="139"/>
      <c r="I927" s="150"/>
      <c r="J927" s="150"/>
    </row>
    <row r="928" spans="1:10" ht="21.75">
      <c r="A928" s="137"/>
      <c r="B928" s="139"/>
      <c r="C928" s="131"/>
      <c r="D928" s="131"/>
      <c r="E928" s="127"/>
      <c r="F928" s="280"/>
      <c r="G928" s="127"/>
      <c r="H928" s="139"/>
      <c r="I928" s="150"/>
      <c r="J928" s="150"/>
    </row>
    <row r="929" spans="1:10" ht="21.75">
      <c r="A929" s="137"/>
      <c r="B929" s="139"/>
      <c r="C929" s="131"/>
      <c r="D929" s="131"/>
      <c r="E929" s="127"/>
      <c r="F929" s="280"/>
      <c r="G929" s="127"/>
      <c r="H929" s="139"/>
      <c r="I929" s="150"/>
      <c r="J929" s="150"/>
    </row>
    <row r="930" spans="1:10" ht="21.75">
      <c r="A930" s="137"/>
      <c r="B930" s="139"/>
      <c r="C930" s="131"/>
      <c r="D930" s="131"/>
      <c r="E930" s="127"/>
      <c r="F930" s="280"/>
      <c r="G930" s="127"/>
      <c r="H930" s="139"/>
      <c r="I930" s="150"/>
      <c r="J930" s="150"/>
    </row>
    <row r="931" spans="1:10" ht="21.75">
      <c r="A931" s="137"/>
      <c r="B931" s="139"/>
      <c r="C931" s="131"/>
      <c r="D931" s="131"/>
      <c r="E931" s="127"/>
      <c r="F931" s="280"/>
      <c r="G931" s="127"/>
      <c r="H931" s="139"/>
      <c r="I931" s="150"/>
      <c r="J931" s="150"/>
    </row>
    <row r="932" spans="1:10" ht="21.75">
      <c r="A932" s="137"/>
      <c r="B932" s="139"/>
      <c r="C932" s="131"/>
      <c r="D932" s="131"/>
      <c r="E932" s="127"/>
      <c r="F932" s="280"/>
      <c r="G932" s="127"/>
      <c r="H932" s="139"/>
      <c r="I932" s="150"/>
      <c r="J932" s="150"/>
    </row>
    <row r="933" spans="1:10" ht="21.75">
      <c r="A933" s="137"/>
      <c r="B933" s="139"/>
      <c r="C933" s="131"/>
      <c r="D933" s="131"/>
      <c r="E933" s="127"/>
      <c r="F933" s="280"/>
      <c r="G933" s="127"/>
      <c r="H933" s="139"/>
      <c r="I933" s="150"/>
      <c r="J933" s="150"/>
    </row>
    <row r="934" spans="1:10" ht="21.75">
      <c r="A934" s="137"/>
      <c r="B934" s="139"/>
      <c r="C934" s="131"/>
      <c r="D934" s="131"/>
      <c r="E934" s="127"/>
      <c r="F934" s="280"/>
      <c r="G934" s="127"/>
      <c r="H934" s="139"/>
      <c r="I934" s="150"/>
      <c r="J934" s="150"/>
    </row>
    <row r="935" spans="1:10" ht="21.75">
      <c r="A935" s="137"/>
      <c r="B935" s="139"/>
      <c r="C935" s="131"/>
      <c r="D935" s="131"/>
      <c r="E935" s="127"/>
      <c r="F935" s="280"/>
      <c r="G935" s="127"/>
      <c r="H935" s="139"/>
      <c r="I935" s="150"/>
      <c r="J935" s="150"/>
    </row>
    <row r="936" spans="1:10" ht="21.75">
      <c r="A936" s="137"/>
      <c r="B936" s="139"/>
      <c r="C936" s="131"/>
      <c r="D936" s="131"/>
      <c r="E936" s="127"/>
      <c r="F936" s="280"/>
      <c r="G936" s="127"/>
      <c r="H936" s="139"/>
      <c r="I936" s="150"/>
      <c r="J936" s="150"/>
    </row>
    <row r="937" spans="1:10" ht="21.75">
      <c r="A937" s="137"/>
      <c r="B937" s="139"/>
      <c r="C937" s="131"/>
      <c r="D937" s="131"/>
      <c r="E937" s="127"/>
      <c r="F937" s="280"/>
      <c r="G937" s="127"/>
      <c r="H937" s="139"/>
      <c r="I937" s="150"/>
      <c r="J937" s="150"/>
    </row>
    <row r="938" spans="1:10" ht="21.75">
      <c r="A938" s="137"/>
      <c r="B938" s="139"/>
      <c r="C938" s="131"/>
      <c r="D938" s="131"/>
      <c r="E938" s="127"/>
      <c r="F938" s="280"/>
      <c r="G938" s="127"/>
      <c r="H938" s="139"/>
      <c r="I938" s="150"/>
      <c r="J938" s="150"/>
    </row>
    <row r="939" spans="1:10" ht="21.75">
      <c r="A939" s="137"/>
      <c r="B939" s="139"/>
      <c r="C939" s="131"/>
      <c r="D939" s="131"/>
      <c r="E939" s="127"/>
      <c r="F939" s="280"/>
      <c r="G939" s="127"/>
      <c r="H939" s="139"/>
      <c r="I939" s="150"/>
      <c r="J939" s="150"/>
    </row>
    <row r="940" spans="1:10" ht="21.75">
      <c r="A940" s="137"/>
      <c r="B940" s="139"/>
      <c r="C940" s="131"/>
      <c r="D940" s="131"/>
      <c r="E940" s="127"/>
      <c r="F940" s="280"/>
      <c r="G940" s="127"/>
      <c r="H940" s="139"/>
      <c r="I940" s="150"/>
      <c r="J940" s="150"/>
    </row>
    <row r="941" spans="1:10" ht="21.75">
      <c r="A941" s="137"/>
      <c r="B941" s="139"/>
      <c r="C941" s="131"/>
      <c r="D941" s="131"/>
      <c r="E941" s="127"/>
      <c r="F941" s="280"/>
      <c r="G941" s="127"/>
      <c r="H941" s="139"/>
      <c r="I941" s="150"/>
      <c r="J941" s="150"/>
    </row>
    <row r="942" spans="1:10" ht="21.75">
      <c r="A942" s="137"/>
      <c r="B942" s="139"/>
      <c r="C942" s="131"/>
      <c r="D942" s="131"/>
      <c r="E942" s="127"/>
      <c r="F942" s="280"/>
      <c r="G942" s="127"/>
      <c r="H942" s="139"/>
      <c r="I942" s="150"/>
      <c r="J942" s="150"/>
    </row>
    <row r="943" spans="1:10" ht="21.75">
      <c r="A943" s="137"/>
      <c r="B943" s="139"/>
      <c r="C943" s="131"/>
      <c r="D943" s="131"/>
      <c r="E943" s="127"/>
      <c r="F943" s="280"/>
      <c r="G943" s="127"/>
      <c r="H943" s="139"/>
      <c r="I943" s="150"/>
      <c r="J943" s="150"/>
    </row>
    <row r="944" spans="1:10" ht="21.75">
      <c r="A944" s="137"/>
      <c r="B944" s="139"/>
      <c r="C944" s="131"/>
      <c r="D944" s="131"/>
      <c r="E944" s="127"/>
      <c r="F944" s="280"/>
      <c r="G944" s="127"/>
      <c r="H944" s="139"/>
      <c r="I944" s="150"/>
      <c r="J944" s="150"/>
    </row>
    <row r="945" spans="1:10" ht="21.75">
      <c r="A945" s="137"/>
      <c r="B945" s="139"/>
      <c r="C945" s="131"/>
      <c r="D945" s="131"/>
      <c r="E945" s="127"/>
      <c r="F945" s="280"/>
      <c r="G945" s="127"/>
      <c r="H945" s="139"/>
      <c r="I945" s="150"/>
      <c r="J945" s="150"/>
    </row>
    <row r="946" spans="1:10" ht="21.75">
      <c r="A946" s="137"/>
      <c r="B946" s="139"/>
      <c r="C946" s="131"/>
      <c r="D946" s="131"/>
      <c r="E946" s="127"/>
      <c r="F946" s="280"/>
      <c r="G946" s="127"/>
      <c r="H946" s="139"/>
      <c r="I946" s="150"/>
      <c r="J946" s="150"/>
    </row>
    <row r="947" spans="1:10" ht="21.75">
      <c r="A947" s="137"/>
      <c r="B947" s="139"/>
      <c r="C947" s="131"/>
      <c r="D947" s="131"/>
      <c r="E947" s="127"/>
      <c r="F947" s="280"/>
      <c r="G947" s="127"/>
      <c r="H947" s="139"/>
      <c r="I947" s="150"/>
      <c r="J947" s="150"/>
    </row>
    <row r="948" spans="1:10" ht="21.75">
      <c r="A948" s="137"/>
      <c r="B948" s="139"/>
      <c r="C948" s="131"/>
      <c r="D948" s="131"/>
      <c r="E948" s="127"/>
      <c r="F948" s="280"/>
      <c r="G948" s="127"/>
      <c r="H948" s="139"/>
      <c r="I948" s="150"/>
      <c r="J948" s="150"/>
    </row>
    <row r="949" spans="1:10" ht="21.75">
      <c r="A949" s="137"/>
      <c r="B949" s="139"/>
      <c r="C949" s="131"/>
      <c r="D949" s="131"/>
      <c r="E949" s="127"/>
      <c r="F949" s="280"/>
      <c r="G949" s="127"/>
      <c r="H949" s="139"/>
      <c r="I949" s="150"/>
      <c r="J949" s="150"/>
    </row>
    <row r="950" spans="1:10" ht="21.75">
      <c r="A950" s="137"/>
      <c r="B950" s="139"/>
      <c r="C950" s="131"/>
      <c r="D950" s="131"/>
      <c r="E950" s="127"/>
      <c r="F950" s="280"/>
      <c r="G950" s="127"/>
      <c r="H950" s="139"/>
      <c r="I950" s="150"/>
      <c r="J950" s="150"/>
    </row>
    <row r="951" spans="1:10" ht="21.75">
      <c r="A951" s="137"/>
      <c r="B951" s="139"/>
      <c r="C951" s="131"/>
      <c r="D951" s="131"/>
      <c r="E951" s="127"/>
      <c r="F951" s="280"/>
      <c r="G951" s="127"/>
      <c r="H951" s="139"/>
      <c r="I951" s="150"/>
      <c r="J951" s="150"/>
    </row>
    <row r="952" spans="1:10" ht="21.75">
      <c r="A952" s="137"/>
      <c r="B952" s="139"/>
      <c r="C952" s="131"/>
      <c r="D952" s="131"/>
      <c r="E952" s="127"/>
      <c r="F952" s="280"/>
      <c r="G952" s="127"/>
      <c r="H952" s="139"/>
      <c r="I952" s="150"/>
      <c r="J952" s="150"/>
    </row>
    <row r="953" spans="1:10" ht="21.75">
      <c r="A953" s="137"/>
      <c r="B953" s="139"/>
      <c r="C953" s="131"/>
      <c r="D953" s="131"/>
      <c r="E953" s="127"/>
      <c r="F953" s="280"/>
      <c r="G953" s="127"/>
      <c r="H953" s="139"/>
      <c r="I953" s="150"/>
      <c r="J953" s="150"/>
    </row>
    <row r="954" spans="1:10" ht="21.75">
      <c r="A954" s="137"/>
      <c r="B954" s="139"/>
      <c r="C954" s="131"/>
      <c r="D954" s="131"/>
      <c r="E954" s="127"/>
      <c r="F954" s="280"/>
      <c r="G954" s="127"/>
      <c r="H954" s="139"/>
      <c r="I954" s="150"/>
      <c r="J954" s="150"/>
    </row>
    <row r="955" spans="1:10" ht="21.75">
      <c r="A955" s="137"/>
      <c r="B955" s="139"/>
      <c r="C955" s="131"/>
      <c r="D955" s="131"/>
      <c r="E955" s="127"/>
      <c r="F955" s="280"/>
      <c r="G955" s="127"/>
      <c r="H955" s="139"/>
      <c r="I955" s="150"/>
      <c r="J955" s="150"/>
    </row>
    <row r="956" spans="1:10" ht="21.75">
      <c r="A956" s="137"/>
      <c r="B956" s="139"/>
      <c r="C956" s="131"/>
      <c r="D956" s="131"/>
      <c r="E956" s="127"/>
      <c r="F956" s="280"/>
      <c r="G956" s="127"/>
      <c r="H956" s="139"/>
      <c r="I956" s="150"/>
      <c r="J956" s="150"/>
    </row>
    <row r="957" spans="1:10" ht="21.75">
      <c r="A957" s="137"/>
      <c r="B957" s="139"/>
      <c r="C957" s="131"/>
      <c r="D957" s="131"/>
      <c r="E957" s="127"/>
      <c r="F957" s="280"/>
      <c r="G957" s="127"/>
      <c r="H957" s="139"/>
      <c r="I957" s="150"/>
      <c r="J957" s="150"/>
    </row>
    <row r="958" spans="1:10" ht="21.75">
      <c r="A958" s="137"/>
      <c r="B958" s="139"/>
      <c r="C958" s="131"/>
      <c r="D958" s="131"/>
      <c r="E958" s="127"/>
      <c r="F958" s="280"/>
      <c r="G958" s="127"/>
      <c r="H958" s="139"/>
      <c r="I958" s="150"/>
      <c r="J958" s="150"/>
    </row>
    <row r="959" spans="1:10" ht="21.75">
      <c r="A959" s="137"/>
      <c r="B959" s="139"/>
      <c r="C959" s="131"/>
      <c r="D959" s="131"/>
      <c r="E959" s="127"/>
      <c r="F959" s="280"/>
      <c r="G959" s="127"/>
      <c r="H959" s="139"/>
      <c r="I959" s="150"/>
      <c r="J959" s="150"/>
    </row>
    <row r="960" spans="1:10" ht="21.75">
      <c r="A960" s="137"/>
      <c r="B960" s="139"/>
      <c r="C960" s="131"/>
      <c r="D960" s="131"/>
      <c r="E960" s="127"/>
      <c r="F960" s="280"/>
      <c r="G960" s="127"/>
      <c r="H960" s="139"/>
      <c r="I960" s="150"/>
      <c r="J960" s="150"/>
    </row>
    <row r="961" spans="1:10" ht="21.75">
      <c r="A961" s="137"/>
      <c r="B961" s="139"/>
      <c r="C961" s="131"/>
      <c r="D961" s="131"/>
      <c r="E961" s="127"/>
      <c r="F961" s="280"/>
      <c r="G961" s="127"/>
      <c r="H961" s="139"/>
      <c r="I961" s="150"/>
      <c r="J961" s="150"/>
    </row>
    <row r="962" spans="1:10" ht="21.75">
      <c r="A962" s="137"/>
      <c r="B962" s="139"/>
      <c r="C962" s="131"/>
      <c r="D962" s="131"/>
      <c r="E962" s="127"/>
      <c r="F962" s="280"/>
      <c r="G962" s="127"/>
      <c r="H962" s="139"/>
      <c r="I962" s="150"/>
      <c r="J962" s="150"/>
    </row>
    <row r="963" spans="1:10" ht="21.75">
      <c r="A963" s="137"/>
      <c r="B963" s="139"/>
      <c r="C963" s="131"/>
      <c r="D963" s="131"/>
      <c r="E963" s="127"/>
      <c r="F963" s="280"/>
      <c r="G963" s="127"/>
      <c r="H963" s="139"/>
      <c r="I963" s="150"/>
      <c r="J963" s="150"/>
    </row>
    <row r="964" spans="1:10" ht="21.75">
      <c r="A964" s="137"/>
      <c r="B964" s="139"/>
      <c r="C964" s="131"/>
      <c r="D964" s="131"/>
      <c r="E964" s="127"/>
      <c r="F964" s="280"/>
      <c r="G964" s="127"/>
      <c r="H964" s="139"/>
      <c r="I964" s="150"/>
      <c r="J964" s="150"/>
    </row>
    <row r="965" spans="1:10" ht="21.75">
      <c r="A965" s="137"/>
      <c r="B965" s="139"/>
      <c r="C965" s="131"/>
      <c r="D965" s="131"/>
      <c r="E965" s="127"/>
      <c r="F965" s="280"/>
      <c r="G965" s="127"/>
      <c r="H965" s="139"/>
      <c r="I965" s="150"/>
      <c r="J965" s="150"/>
    </row>
    <row r="966" spans="1:10" ht="21.75">
      <c r="A966" s="137"/>
      <c r="B966" s="139"/>
      <c r="C966" s="131"/>
      <c r="D966" s="131"/>
      <c r="E966" s="127"/>
      <c r="F966" s="280"/>
      <c r="G966" s="127"/>
      <c r="H966" s="139"/>
      <c r="I966" s="150"/>
      <c r="J966" s="150"/>
    </row>
    <row r="967" spans="1:10" ht="21.75">
      <c r="A967" s="137"/>
      <c r="B967" s="139"/>
      <c r="C967" s="131"/>
      <c r="D967" s="131"/>
      <c r="E967" s="127"/>
      <c r="F967" s="280"/>
      <c r="G967" s="127"/>
      <c r="H967" s="139"/>
      <c r="I967" s="150"/>
      <c r="J967" s="150"/>
    </row>
    <row r="968" spans="1:10" ht="21.75">
      <c r="A968" s="137"/>
      <c r="B968" s="139"/>
      <c r="C968" s="131"/>
      <c r="D968" s="131"/>
      <c r="E968" s="127"/>
      <c r="F968" s="280"/>
      <c r="G968" s="127"/>
      <c r="H968" s="139"/>
      <c r="I968" s="150"/>
      <c r="J968" s="150"/>
    </row>
    <row r="969" spans="1:10" ht="21.75">
      <c r="A969" s="137"/>
      <c r="B969" s="139"/>
      <c r="C969" s="131"/>
      <c r="D969" s="131"/>
      <c r="E969" s="127"/>
      <c r="F969" s="280"/>
      <c r="G969" s="127"/>
      <c r="H969" s="139"/>
      <c r="I969" s="150"/>
      <c r="J969" s="150"/>
    </row>
    <row r="970" spans="1:10" ht="21.75">
      <c r="A970" s="137"/>
      <c r="B970" s="139"/>
      <c r="C970" s="131"/>
      <c r="D970" s="131"/>
      <c r="E970" s="127"/>
      <c r="F970" s="280"/>
      <c r="G970" s="127"/>
      <c r="H970" s="139"/>
      <c r="I970" s="150"/>
      <c r="J970" s="150"/>
    </row>
    <row r="971" spans="1:10" ht="21.75">
      <c r="A971" s="137"/>
      <c r="B971" s="139"/>
      <c r="C971" s="131"/>
      <c r="D971" s="131"/>
      <c r="E971" s="127"/>
      <c r="F971" s="280"/>
      <c r="G971" s="127"/>
      <c r="H971" s="139"/>
      <c r="I971" s="150"/>
      <c r="J971" s="150"/>
    </row>
    <row r="972" spans="1:10" ht="21.75">
      <c r="A972" s="137"/>
      <c r="B972" s="139"/>
      <c r="C972" s="131"/>
      <c r="D972" s="131"/>
      <c r="E972" s="127"/>
      <c r="F972" s="280"/>
      <c r="G972" s="127"/>
      <c r="H972" s="139"/>
      <c r="I972" s="150"/>
      <c r="J972" s="150"/>
    </row>
    <row r="973" spans="1:10" ht="21.75">
      <c r="A973" s="137"/>
      <c r="B973" s="139"/>
      <c r="C973" s="131"/>
      <c r="D973" s="131"/>
      <c r="E973" s="127"/>
      <c r="F973" s="280"/>
      <c r="G973" s="127"/>
      <c r="H973" s="139"/>
      <c r="I973" s="150"/>
      <c r="J973" s="150"/>
    </row>
    <row r="974" spans="1:10" ht="21.75">
      <c r="A974" s="137"/>
      <c r="B974" s="139"/>
      <c r="C974" s="131"/>
      <c r="D974" s="131"/>
      <c r="E974" s="127"/>
      <c r="F974" s="280"/>
      <c r="G974" s="127"/>
      <c r="H974" s="139"/>
      <c r="I974" s="150"/>
      <c r="J974" s="150"/>
    </row>
    <row r="975" spans="1:10" ht="21.75">
      <c r="A975" s="137"/>
      <c r="B975" s="139"/>
      <c r="C975" s="131"/>
      <c r="D975" s="131"/>
      <c r="E975" s="127"/>
      <c r="F975" s="280"/>
      <c r="G975" s="127"/>
      <c r="H975" s="139"/>
      <c r="I975" s="150"/>
      <c r="J975" s="150"/>
    </row>
    <row r="976" spans="1:10" ht="21.75">
      <c r="A976" s="137"/>
      <c r="B976" s="139"/>
      <c r="C976" s="131"/>
      <c r="D976" s="131"/>
      <c r="E976" s="127"/>
      <c r="F976" s="280"/>
      <c r="G976" s="127"/>
      <c r="H976" s="139"/>
      <c r="I976" s="150"/>
      <c r="J976" s="150"/>
    </row>
    <row r="977" spans="1:10" ht="21.75">
      <c r="A977" s="137"/>
      <c r="B977" s="139"/>
      <c r="C977" s="131"/>
      <c r="D977" s="131"/>
      <c r="E977" s="127"/>
      <c r="F977" s="280"/>
      <c r="G977" s="127"/>
      <c r="H977" s="139"/>
      <c r="I977" s="150"/>
      <c r="J977" s="150"/>
    </row>
    <row r="978" spans="1:10" ht="21.75">
      <c r="A978" s="137"/>
      <c r="B978" s="139"/>
      <c r="C978" s="131"/>
      <c r="D978" s="131"/>
      <c r="E978" s="127"/>
      <c r="F978" s="280"/>
      <c r="G978" s="127"/>
      <c r="H978" s="139"/>
      <c r="I978" s="150"/>
      <c r="J978" s="150"/>
    </row>
    <row r="979" spans="1:10" ht="21.75">
      <c r="A979" s="137"/>
      <c r="B979" s="139"/>
      <c r="C979" s="131"/>
      <c r="D979" s="131"/>
      <c r="E979" s="127"/>
      <c r="F979" s="280"/>
      <c r="G979" s="127"/>
      <c r="H979" s="139"/>
      <c r="I979" s="150"/>
      <c r="J979" s="150"/>
    </row>
    <row r="980" spans="1:10" ht="21.75">
      <c r="A980" s="137"/>
      <c r="B980" s="139"/>
      <c r="C980" s="131"/>
      <c r="D980" s="131"/>
      <c r="E980" s="127"/>
      <c r="F980" s="280"/>
      <c r="G980" s="127"/>
      <c r="H980" s="139"/>
      <c r="I980" s="150"/>
      <c r="J980" s="150"/>
    </row>
    <row r="981" spans="1:10" ht="21.75">
      <c r="A981" s="137"/>
      <c r="B981" s="139"/>
      <c r="C981" s="131"/>
      <c r="D981" s="131"/>
      <c r="E981" s="127"/>
      <c r="F981" s="280"/>
      <c r="G981" s="127"/>
      <c r="H981" s="139"/>
      <c r="I981" s="150"/>
      <c r="J981" s="150"/>
    </row>
    <row r="982" spans="1:10" ht="21.75">
      <c r="A982" s="137"/>
      <c r="B982" s="139"/>
      <c r="C982" s="131"/>
      <c r="D982" s="131"/>
      <c r="E982" s="127"/>
      <c r="F982" s="280"/>
      <c r="G982" s="127"/>
      <c r="H982" s="139"/>
      <c r="I982" s="150"/>
      <c r="J982" s="150"/>
    </row>
    <row r="983" spans="1:10" ht="21.75">
      <c r="A983" s="137"/>
      <c r="B983" s="139"/>
      <c r="C983" s="131"/>
      <c r="D983" s="131"/>
      <c r="E983" s="127"/>
      <c r="F983" s="280"/>
      <c r="G983" s="127"/>
      <c r="H983" s="139"/>
      <c r="I983" s="150"/>
      <c r="J983" s="150"/>
    </row>
    <row r="984" spans="1:10" ht="21.75">
      <c r="A984" s="137"/>
      <c r="B984" s="139"/>
      <c r="C984" s="131"/>
      <c r="D984" s="131"/>
      <c r="E984" s="127"/>
      <c r="F984" s="280"/>
      <c r="G984" s="127"/>
      <c r="H984" s="139"/>
      <c r="I984" s="150"/>
      <c r="J984" s="150"/>
    </row>
    <row r="985" spans="1:10" ht="21.75">
      <c r="A985" s="137"/>
      <c r="B985" s="139"/>
      <c r="C985" s="131"/>
      <c r="D985" s="131"/>
      <c r="E985" s="127"/>
      <c r="F985" s="280"/>
      <c r="G985" s="127"/>
      <c r="H985" s="139"/>
      <c r="I985" s="150"/>
      <c r="J985" s="150"/>
    </row>
    <row r="986" spans="1:10" ht="21.75">
      <c r="A986" s="137"/>
      <c r="B986" s="139"/>
      <c r="C986" s="131"/>
      <c r="D986" s="131"/>
      <c r="E986" s="127"/>
      <c r="F986" s="280"/>
      <c r="G986" s="127"/>
      <c r="H986" s="139"/>
      <c r="I986" s="150"/>
      <c r="J986" s="150"/>
    </row>
    <row r="987" spans="1:10" ht="21.75">
      <c r="A987" s="137"/>
      <c r="B987" s="139"/>
      <c r="C987" s="131"/>
      <c r="D987" s="131"/>
      <c r="E987" s="127"/>
      <c r="F987" s="280"/>
      <c r="G987" s="127"/>
      <c r="H987" s="139"/>
      <c r="I987" s="150"/>
      <c r="J987" s="150"/>
    </row>
    <row r="988" spans="1:10" ht="21.75">
      <c r="A988" s="137"/>
      <c r="B988" s="139"/>
      <c r="C988" s="131"/>
      <c r="D988" s="131"/>
      <c r="E988" s="127"/>
      <c r="F988" s="280"/>
      <c r="G988" s="127"/>
      <c r="H988" s="139"/>
      <c r="I988" s="150"/>
      <c r="J988" s="150"/>
    </row>
    <row r="989" spans="1:10" ht="21.75">
      <c r="A989" s="137"/>
      <c r="B989" s="139"/>
      <c r="C989" s="131"/>
      <c r="D989" s="131"/>
      <c r="E989" s="127"/>
      <c r="F989" s="280"/>
      <c r="G989" s="127"/>
      <c r="H989" s="139"/>
      <c r="I989" s="150"/>
      <c r="J989" s="150"/>
    </row>
    <row r="990" spans="1:10" ht="21.75">
      <c r="A990" s="137"/>
      <c r="B990" s="139"/>
      <c r="C990" s="131"/>
      <c r="D990" s="131"/>
      <c r="E990" s="127"/>
      <c r="F990" s="280"/>
      <c r="G990" s="127"/>
      <c r="H990" s="139"/>
      <c r="I990" s="150"/>
      <c r="J990" s="150"/>
    </row>
    <row r="991" spans="1:10" ht="21.75">
      <c r="A991" s="137"/>
      <c r="B991" s="139"/>
      <c r="C991" s="131"/>
      <c r="D991" s="131"/>
      <c r="E991" s="127"/>
      <c r="F991" s="280"/>
      <c r="G991" s="127"/>
      <c r="H991" s="139"/>
      <c r="I991" s="150"/>
      <c r="J991" s="150"/>
    </row>
    <row r="992" spans="1:10" ht="21.75">
      <c r="A992" s="137"/>
      <c r="B992" s="139"/>
      <c r="C992" s="131"/>
      <c r="D992" s="131"/>
      <c r="E992" s="127"/>
      <c r="F992" s="280"/>
      <c r="G992" s="127"/>
      <c r="H992" s="139"/>
      <c r="I992" s="150"/>
      <c r="J992" s="150"/>
    </row>
    <row r="993" spans="1:10" ht="21.75">
      <c r="A993" s="137"/>
      <c r="B993" s="139"/>
      <c r="C993" s="131"/>
      <c r="D993" s="131"/>
      <c r="E993" s="127"/>
      <c r="F993" s="280"/>
      <c r="G993" s="127"/>
      <c r="H993" s="139"/>
      <c r="I993" s="150"/>
      <c r="J993" s="150"/>
    </row>
    <row r="994" spans="1:10" ht="21.75">
      <c r="A994" s="137"/>
      <c r="B994" s="139"/>
      <c r="C994" s="131"/>
      <c r="D994" s="131"/>
      <c r="E994" s="127"/>
      <c r="F994" s="280"/>
      <c r="G994" s="127"/>
      <c r="H994" s="139"/>
      <c r="I994" s="150"/>
      <c r="J994" s="150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N474"/>
  <sheetViews>
    <sheetView zoomScale="85" zoomScaleNormal="85" zoomScalePageLayoutView="0" workbookViewId="0" topLeftCell="A458">
      <selection activeCell="G468" sqref="G468"/>
    </sheetView>
  </sheetViews>
  <sheetFormatPr defaultColWidth="9.140625" defaultRowHeight="21.75"/>
  <cols>
    <col min="1" max="1" width="5.57421875" style="1" customWidth="1"/>
    <col min="2" max="2" width="9.140625" style="2" customWidth="1"/>
    <col min="3" max="3" width="12.7109375" style="103" customWidth="1"/>
    <col min="4" max="4" width="12.7109375" style="8" customWidth="1"/>
    <col min="5" max="5" width="12.7109375" style="1" customWidth="1"/>
    <col min="6" max="7" width="12.7109375" style="8" customWidth="1"/>
    <col min="8" max="8" width="13.8515625" style="94" customWidth="1"/>
    <col min="9" max="9" width="12.7109375" style="2" customWidth="1"/>
    <col min="10" max="12" width="12.7109375" style="8" customWidth="1"/>
    <col min="13" max="13" width="12.7109375" style="1" customWidth="1"/>
    <col min="14" max="14" width="10.140625" style="1" customWidth="1"/>
    <col min="15" max="15" width="10.7109375" style="1" customWidth="1"/>
    <col min="16" max="16" width="8.8515625" style="1" customWidth="1"/>
    <col min="17" max="17" width="10.7109375" style="1" customWidth="1"/>
    <col min="18" max="18" width="11.421875" style="1" customWidth="1"/>
    <col min="19" max="19" width="13.7109375" style="1" customWidth="1"/>
    <col min="20" max="23" width="12.00390625" style="1" customWidth="1"/>
    <col min="24" max="24" width="14.140625" style="1" customWidth="1"/>
    <col min="25" max="25" width="12.57421875" style="1" customWidth="1"/>
    <col min="26" max="26" width="11.421875" style="1" customWidth="1"/>
    <col min="27" max="27" width="13.57421875" style="1" customWidth="1"/>
    <col min="28" max="28" width="11.28125" style="1" customWidth="1"/>
    <col min="29" max="16384" width="9.140625" style="1" customWidth="1"/>
  </cols>
  <sheetData>
    <row r="2" spans="3:25" ht="29.25">
      <c r="C2" s="102" t="s">
        <v>0</v>
      </c>
      <c r="D2" s="13"/>
      <c r="E2" s="3"/>
      <c r="F2" s="13"/>
      <c r="G2" s="13"/>
      <c r="J2" s="13"/>
      <c r="K2" s="13"/>
      <c r="L2" s="13"/>
      <c r="M2" s="3"/>
      <c r="N2" s="3"/>
      <c r="Q2" s="2"/>
      <c r="R2" s="2"/>
      <c r="S2" s="102" t="s">
        <v>0</v>
      </c>
      <c r="T2" s="13"/>
      <c r="U2" s="3"/>
      <c r="V2" s="13"/>
      <c r="W2" s="13"/>
      <c r="X2" s="94"/>
      <c r="Y2" s="2"/>
    </row>
    <row r="3" spans="3:25" ht="24">
      <c r="C3" s="103" t="s">
        <v>166</v>
      </c>
      <c r="H3" s="94" t="s">
        <v>1</v>
      </c>
      <c r="Q3" s="2"/>
      <c r="R3" s="2"/>
      <c r="S3" s="103" t="s">
        <v>159</v>
      </c>
      <c r="T3" s="8"/>
      <c r="V3" s="8"/>
      <c r="W3" s="8"/>
      <c r="X3" s="94" t="s">
        <v>1</v>
      </c>
      <c r="Y3" s="2"/>
    </row>
    <row r="4" spans="3:25" ht="24">
      <c r="C4" s="103" t="s">
        <v>157</v>
      </c>
      <c r="H4" s="94" t="s">
        <v>2</v>
      </c>
      <c r="Q4" s="2"/>
      <c r="R4" s="2"/>
      <c r="S4" s="103" t="s">
        <v>157</v>
      </c>
      <c r="T4" s="8"/>
      <c r="V4" s="8"/>
      <c r="W4" s="8"/>
      <c r="X4" s="94" t="s">
        <v>2</v>
      </c>
      <c r="Y4" s="2"/>
    </row>
    <row r="5" spans="3:25" ht="27.75" thickBot="1">
      <c r="C5" s="103" t="s">
        <v>153</v>
      </c>
      <c r="H5" s="94" t="s">
        <v>3</v>
      </c>
      <c r="Q5" s="2"/>
      <c r="R5" s="2"/>
      <c r="S5" s="103" t="s">
        <v>153</v>
      </c>
      <c r="T5" s="8"/>
      <c r="V5" s="8"/>
      <c r="W5" s="8"/>
      <c r="X5" s="94" t="s">
        <v>3</v>
      </c>
      <c r="Y5" s="2"/>
    </row>
    <row r="6" spans="3:25" ht="72" customHeight="1">
      <c r="C6" s="104" t="s">
        <v>4</v>
      </c>
      <c r="D6" s="91" t="s">
        <v>5</v>
      </c>
      <c r="E6" s="4" t="s">
        <v>6</v>
      </c>
      <c r="F6" s="98"/>
      <c r="G6" s="95" t="s">
        <v>7</v>
      </c>
      <c r="H6" s="96" t="s">
        <v>8</v>
      </c>
      <c r="I6" s="5" t="s">
        <v>9</v>
      </c>
      <c r="J6" s="14"/>
      <c r="K6" s="14"/>
      <c r="L6" s="14"/>
      <c r="M6" s="10"/>
      <c r="N6" s="10"/>
      <c r="Q6" s="2"/>
      <c r="R6" s="2"/>
      <c r="S6" s="104" t="s">
        <v>4</v>
      </c>
      <c r="T6" s="91" t="s">
        <v>5</v>
      </c>
      <c r="U6" s="4" t="s">
        <v>6</v>
      </c>
      <c r="V6" s="98"/>
      <c r="W6" s="95" t="s">
        <v>7</v>
      </c>
      <c r="X6" s="96" t="s">
        <v>8</v>
      </c>
      <c r="Y6" s="5" t="s">
        <v>9</v>
      </c>
    </row>
    <row r="7" spans="3:25" ht="51" customHeight="1">
      <c r="C7" s="105"/>
      <c r="D7" s="92" t="s">
        <v>10</v>
      </c>
      <c r="E7" s="6" t="s">
        <v>11</v>
      </c>
      <c r="F7" s="92" t="s">
        <v>12</v>
      </c>
      <c r="G7" s="97" t="s">
        <v>13</v>
      </c>
      <c r="H7" s="92" t="s">
        <v>14</v>
      </c>
      <c r="I7" s="99"/>
      <c r="J7" s="15"/>
      <c r="K7" s="15"/>
      <c r="L7" s="15"/>
      <c r="M7" s="11"/>
      <c r="N7" s="11"/>
      <c r="Q7" s="2"/>
      <c r="R7" s="2"/>
      <c r="S7" s="105"/>
      <c r="T7" s="92" t="s">
        <v>10</v>
      </c>
      <c r="U7" s="6" t="s">
        <v>11</v>
      </c>
      <c r="V7" s="92" t="s">
        <v>12</v>
      </c>
      <c r="W7" s="97" t="s">
        <v>13</v>
      </c>
      <c r="X7" s="92" t="s">
        <v>14</v>
      </c>
      <c r="Y7" s="99"/>
    </row>
    <row r="8" spans="3:40" ht="24">
      <c r="C8" s="106" t="s">
        <v>15</v>
      </c>
      <c r="D8" s="93" t="s">
        <v>16</v>
      </c>
      <c r="E8" s="57" t="s">
        <v>17</v>
      </c>
      <c r="F8" s="93" t="s">
        <v>18</v>
      </c>
      <c r="G8" s="93" t="s">
        <v>19</v>
      </c>
      <c r="H8" s="93" t="s">
        <v>20</v>
      </c>
      <c r="I8" s="9" t="s">
        <v>21</v>
      </c>
      <c r="J8" s="16"/>
      <c r="K8" s="16"/>
      <c r="L8" s="16"/>
      <c r="M8" s="12"/>
      <c r="N8" s="12"/>
      <c r="P8" s="3"/>
      <c r="Q8" s="3"/>
      <c r="R8" s="2"/>
      <c r="S8" s="106" t="s">
        <v>15</v>
      </c>
      <c r="T8" s="93" t="s">
        <v>16</v>
      </c>
      <c r="U8" s="57" t="s">
        <v>17</v>
      </c>
      <c r="V8" s="93" t="s">
        <v>18</v>
      </c>
      <c r="W8" s="93" t="s">
        <v>19</v>
      </c>
      <c r="X8" s="93" t="s">
        <v>20</v>
      </c>
      <c r="Y8" s="9" t="s">
        <v>21</v>
      </c>
      <c r="Z8" s="3"/>
      <c r="AA8" s="3"/>
      <c r="AB8" s="7"/>
      <c r="AD8" s="7"/>
      <c r="AF8" s="7"/>
      <c r="AH8" s="7"/>
      <c r="AJ8" s="7"/>
      <c r="AL8" s="7"/>
      <c r="AN8" s="7"/>
    </row>
    <row r="9" spans="1:40" ht="27.75">
      <c r="A9" s="11" t="s">
        <v>22</v>
      </c>
      <c r="B9" s="58">
        <v>1</v>
      </c>
      <c r="C9" s="180">
        <v>38912</v>
      </c>
      <c r="D9" s="59">
        <v>182.26</v>
      </c>
      <c r="E9" s="59">
        <v>14.504</v>
      </c>
      <c r="F9" s="60">
        <f>E9*0.0864</f>
        <v>1.2531456</v>
      </c>
      <c r="G9" s="59">
        <f>+AVERAGE(J9:L9)</f>
        <v>445</v>
      </c>
      <c r="H9" s="60">
        <f>G9*F9</f>
        <v>557.649792</v>
      </c>
      <c r="I9" s="83" t="s">
        <v>44</v>
      </c>
      <c r="J9" s="59">
        <v>518.1</v>
      </c>
      <c r="K9" s="59">
        <v>313</v>
      </c>
      <c r="L9" s="59">
        <v>503.9</v>
      </c>
      <c r="M9" s="56"/>
      <c r="N9" s="56"/>
      <c r="O9" s="11"/>
      <c r="P9" s="8"/>
      <c r="Q9" s="8"/>
      <c r="R9" s="210">
        <v>1</v>
      </c>
      <c r="S9" s="211">
        <v>22013</v>
      </c>
      <c r="T9" s="212">
        <v>181.7</v>
      </c>
      <c r="U9" s="11">
        <v>4.422</v>
      </c>
      <c r="V9" s="15">
        <f>U9*0.0864</f>
        <v>0.3820608</v>
      </c>
      <c r="W9" s="212">
        <f aca="true" t="shared" si="0" ref="W9:W35">+AVERAGE(Z9:AB9)</f>
        <v>6.421946666666667</v>
      </c>
      <c r="X9" s="78">
        <f aca="true" t="shared" si="1" ref="X9:X35">W9*V9</f>
        <v>2.453574081024</v>
      </c>
      <c r="Y9" s="215" t="s">
        <v>44</v>
      </c>
      <c r="Z9" s="212">
        <v>9.73507</v>
      </c>
      <c r="AA9" s="212">
        <v>0</v>
      </c>
      <c r="AB9" s="212">
        <v>9.53077</v>
      </c>
      <c r="AD9" s="7"/>
      <c r="AF9" s="7"/>
      <c r="AH9" s="7"/>
      <c r="AJ9" s="7"/>
      <c r="AL9" s="7"/>
      <c r="AN9" s="7"/>
    </row>
    <row r="10" spans="1:40" ht="27.75">
      <c r="A10" s="15"/>
      <c r="B10" s="58">
        <f>+B9+1</f>
        <v>2</v>
      </c>
      <c r="C10" s="180">
        <v>38919</v>
      </c>
      <c r="D10" s="59">
        <v>182.7</v>
      </c>
      <c r="E10" s="59">
        <v>33.147</v>
      </c>
      <c r="F10" s="60">
        <f>E10*0.0864</f>
        <v>2.8639008</v>
      </c>
      <c r="G10" s="59">
        <f>+AVERAGE(J10:L10)</f>
        <v>281.7</v>
      </c>
      <c r="H10" s="60">
        <f>G10*F10</f>
        <v>806.76085536</v>
      </c>
      <c r="I10" s="83" t="s">
        <v>45</v>
      </c>
      <c r="J10" s="59">
        <v>226</v>
      </c>
      <c r="K10" s="59">
        <v>221.9</v>
      </c>
      <c r="L10" s="59">
        <v>397.2</v>
      </c>
      <c r="M10" s="56"/>
      <c r="N10" s="56"/>
      <c r="O10" s="11"/>
      <c r="P10" s="8"/>
      <c r="Q10" s="8"/>
      <c r="R10" s="210">
        <v>2</v>
      </c>
      <c r="S10" s="211">
        <v>22025</v>
      </c>
      <c r="T10" s="212">
        <v>181.91</v>
      </c>
      <c r="U10" s="213">
        <v>6.616</v>
      </c>
      <c r="V10" s="212">
        <f aca="true" t="shared" si="2" ref="V10:V39">U10*0.0864</f>
        <v>0.5716224</v>
      </c>
      <c r="W10" s="212">
        <f t="shared" si="0"/>
        <v>46.79647333333333</v>
      </c>
      <c r="X10" s="214">
        <f t="shared" si="1"/>
        <v>26.749912398335997</v>
      </c>
      <c r="Y10" s="215" t="s">
        <v>45</v>
      </c>
      <c r="Z10" s="212">
        <v>51.59013</v>
      </c>
      <c r="AA10" s="212">
        <v>45.21234</v>
      </c>
      <c r="AB10" s="212">
        <v>43.58695</v>
      </c>
      <c r="AD10" s="7"/>
      <c r="AF10" s="7"/>
      <c r="AH10" s="7"/>
      <c r="AJ10" s="7"/>
      <c r="AL10" s="7"/>
      <c r="AN10" s="7"/>
    </row>
    <row r="11" spans="1:40" ht="28.5" thickBot="1">
      <c r="A11" s="11"/>
      <c r="B11" s="58">
        <f>+B10+1</f>
        <v>3</v>
      </c>
      <c r="C11" s="181">
        <v>38929</v>
      </c>
      <c r="D11" s="61">
        <v>185.26</v>
      </c>
      <c r="E11" s="61">
        <v>215.52</v>
      </c>
      <c r="F11" s="60">
        <f aca="true" t="shared" si="3" ref="F11:F74">E11*0.0864</f>
        <v>18.620928000000003</v>
      </c>
      <c r="G11" s="59">
        <f aca="true" t="shared" si="4" ref="G11:G26">+AVERAGE(J11:L11)</f>
        <v>275.06666666666666</v>
      </c>
      <c r="H11" s="60">
        <f aca="true" t="shared" si="5" ref="H11:H26">G11*F11</f>
        <v>5121.996595200001</v>
      </c>
      <c r="I11" s="84" t="s">
        <v>46</v>
      </c>
      <c r="J11" s="61">
        <v>228</v>
      </c>
      <c r="K11" s="61">
        <v>311.3</v>
      </c>
      <c r="L11" s="61">
        <v>285.9</v>
      </c>
      <c r="M11" s="56"/>
      <c r="N11" s="56"/>
      <c r="O11" s="11"/>
      <c r="P11" s="8"/>
      <c r="Q11" s="8"/>
      <c r="R11" s="210">
        <v>3</v>
      </c>
      <c r="S11" s="211">
        <v>22052</v>
      </c>
      <c r="T11" s="212">
        <v>181.73</v>
      </c>
      <c r="U11" s="213">
        <v>2.868</v>
      </c>
      <c r="V11" s="212">
        <f t="shared" si="2"/>
        <v>0.2477952</v>
      </c>
      <c r="W11" s="212">
        <f t="shared" si="0"/>
        <v>18.731763333333333</v>
      </c>
      <c r="X11" s="214">
        <f t="shared" si="1"/>
        <v>4.641641041535999</v>
      </c>
      <c r="Y11" s="215" t="s">
        <v>91</v>
      </c>
      <c r="Z11" s="212">
        <v>21.18384</v>
      </c>
      <c r="AA11" s="212">
        <v>19.62219</v>
      </c>
      <c r="AB11" s="212">
        <v>15.38926</v>
      </c>
      <c r="AD11" s="7"/>
      <c r="AF11" s="7"/>
      <c r="AH11" s="7"/>
      <c r="AJ11" s="7"/>
      <c r="AL11" s="7"/>
      <c r="AN11" s="7"/>
    </row>
    <row r="12" spans="1:28" ht="27.75">
      <c r="A12" s="11"/>
      <c r="B12" s="10">
        <v>1</v>
      </c>
      <c r="C12" s="182">
        <v>39202</v>
      </c>
      <c r="D12" s="15">
        <v>181.87</v>
      </c>
      <c r="E12" s="11">
        <v>7.017</v>
      </c>
      <c r="F12" s="62">
        <f t="shared" si="3"/>
        <v>0.6062688</v>
      </c>
      <c r="G12" s="63">
        <f t="shared" si="4"/>
        <v>75.62733333333334</v>
      </c>
      <c r="H12" s="62">
        <f t="shared" si="5"/>
        <v>45.850492627200005</v>
      </c>
      <c r="I12" s="85" t="s">
        <v>47</v>
      </c>
      <c r="J12" s="15">
        <v>62.782</v>
      </c>
      <c r="K12" s="15">
        <v>79.688</v>
      </c>
      <c r="L12" s="15">
        <v>84.412</v>
      </c>
      <c r="M12" s="56"/>
      <c r="N12" s="56"/>
      <c r="O12" s="11"/>
      <c r="R12" s="210">
        <v>4</v>
      </c>
      <c r="S12" s="211">
        <v>22055</v>
      </c>
      <c r="T12" s="212">
        <v>181.16</v>
      </c>
      <c r="U12" s="213">
        <v>49.951</v>
      </c>
      <c r="V12" s="212">
        <f t="shared" si="2"/>
        <v>4.3157664</v>
      </c>
      <c r="W12" s="212">
        <f t="shared" si="0"/>
        <v>203.09278666666668</v>
      </c>
      <c r="X12" s="214">
        <f t="shared" si="1"/>
        <v>876.5010247783681</v>
      </c>
      <c r="Y12" s="215" t="s">
        <v>92</v>
      </c>
      <c r="Z12" s="212">
        <v>204.68778</v>
      </c>
      <c r="AA12" s="212">
        <v>196.21742</v>
      </c>
      <c r="AB12" s="212">
        <v>208.37316</v>
      </c>
    </row>
    <row r="13" spans="1:28" ht="27.75">
      <c r="A13" s="11"/>
      <c r="B13" s="10">
        <v>2</v>
      </c>
      <c r="C13" s="182">
        <v>39211</v>
      </c>
      <c r="D13" s="15">
        <v>182.32</v>
      </c>
      <c r="E13" s="11">
        <v>18.813</v>
      </c>
      <c r="F13" s="60">
        <f t="shared" si="3"/>
        <v>1.6254432</v>
      </c>
      <c r="G13" s="59">
        <f t="shared" si="4"/>
        <v>117.42333333333333</v>
      </c>
      <c r="H13" s="60">
        <f t="shared" si="5"/>
        <v>190.864958688</v>
      </c>
      <c r="I13" s="85" t="s">
        <v>48</v>
      </c>
      <c r="J13" s="15">
        <v>118.67</v>
      </c>
      <c r="K13" s="15">
        <v>121.301</v>
      </c>
      <c r="L13" s="15">
        <v>112.299</v>
      </c>
      <c r="M13" s="56"/>
      <c r="N13" s="56"/>
      <c r="O13" s="11"/>
      <c r="R13" s="210">
        <v>5</v>
      </c>
      <c r="S13" s="211">
        <v>22063</v>
      </c>
      <c r="T13" s="212">
        <v>183.68</v>
      </c>
      <c r="U13" s="213">
        <v>95.673</v>
      </c>
      <c r="V13" s="212">
        <f t="shared" si="2"/>
        <v>8.2661472</v>
      </c>
      <c r="W13" s="212">
        <f t="shared" si="0"/>
        <v>1302.75946</v>
      </c>
      <c r="X13" s="214">
        <f t="shared" si="1"/>
        <v>10768.801462552512</v>
      </c>
      <c r="Y13" s="215" t="s">
        <v>93</v>
      </c>
      <c r="Z13" s="212">
        <v>1318.4064</v>
      </c>
      <c r="AA13" s="212">
        <v>1296.35675</v>
      </c>
      <c r="AB13" s="212">
        <v>1293.51523</v>
      </c>
    </row>
    <row r="14" spans="1:28" ht="27.75">
      <c r="A14" s="11"/>
      <c r="B14" s="10">
        <v>3</v>
      </c>
      <c r="C14" s="182">
        <v>39217</v>
      </c>
      <c r="D14" s="15">
        <v>184.4</v>
      </c>
      <c r="E14" s="11">
        <v>138.742</v>
      </c>
      <c r="F14" s="60">
        <f t="shared" si="3"/>
        <v>11.9873088</v>
      </c>
      <c r="G14" s="59">
        <f t="shared" si="4"/>
        <v>466.96166666666664</v>
      </c>
      <c r="H14" s="60">
        <f t="shared" si="5"/>
        <v>5597.613696095999</v>
      </c>
      <c r="I14" s="85" t="s">
        <v>49</v>
      </c>
      <c r="J14" s="15">
        <v>493.021</v>
      </c>
      <c r="K14" s="15">
        <v>415.775</v>
      </c>
      <c r="L14" s="15">
        <v>492.089</v>
      </c>
      <c r="M14" s="56"/>
      <c r="N14" s="56"/>
      <c r="O14" s="11"/>
      <c r="R14" s="210">
        <v>6</v>
      </c>
      <c r="S14" s="211">
        <v>22076</v>
      </c>
      <c r="T14" s="212">
        <v>184.1</v>
      </c>
      <c r="U14" s="213">
        <v>121.88</v>
      </c>
      <c r="V14" s="212">
        <f t="shared" si="2"/>
        <v>10.530432</v>
      </c>
      <c r="W14" s="212">
        <f t="shared" si="0"/>
        <v>1070.64394</v>
      </c>
      <c r="X14" s="214">
        <f t="shared" si="1"/>
        <v>11274.343206382078</v>
      </c>
      <c r="Y14" s="215" t="s">
        <v>94</v>
      </c>
      <c r="Z14" s="212">
        <v>991.88426</v>
      </c>
      <c r="AA14" s="212">
        <v>1216.06755</v>
      </c>
      <c r="AB14" s="212">
        <v>1003.98001</v>
      </c>
    </row>
    <row r="15" spans="1:28" ht="27.75">
      <c r="A15" s="11"/>
      <c r="B15" s="10">
        <v>4</v>
      </c>
      <c r="C15" s="182">
        <v>39232</v>
      </c>
      <c r="D15" s="15">
        <v>182.3</v>
      </c>
      <c r="E15" s="11">
        <v>12.939</v>
      </c>
      <c r="F15" s="60">
        <f t="shared" si="3"/>
        <v>1.1179296</v>
      </c>
      <c r="G15" s="59">
        <f t="shared" si="4"/>
        <v>139.56566666666666</v>
      </c>
      <c r="H15" s="60">
        <f t="shared" si="5"/>
        <v>156.0245899104</v>
      </c>
      <c r="I15" s="85" t="s">
        <v>50</v>
      </c>
      <c r="J15" s="15">
        <v>120.088</v>
      </c>
      <c r="K15" s="15">
        <v>157.005</v>
      </c>
      <c r="L15" s="15">
        <v>141.604</v>
      </c>
      <c r="M15" s="56"/>
      <c r="N15" s="56"/>
      <c r="O15" s="11"/>
      <c r="R15" s="210">
        <v>7</v>
      </c>
      <c r="S15" s="211">
        <v>22076</v>
      </c>
      <c r="T15" s="212">
        <v>184.03</v>
      </c>
      <c r="U15" s="213">
        <v>112.652</v>
      </c>
      <c r="V15" s="212">
        <f t="shared" si="2"/>
        <v>9.7331328</v>
      </c>
      <c r="W15" s="212">
        <f t="shared" si="0"/>
        <v>1154.7460966666667</v>
      </c>
      <c r="X15" s="214">
        <f t="shared" si="1"/>
        <v>11239.297109138304</v>
      </c>
      <c r="Y15" s="215" t="s">
        <v>95</v>
      </c>
      <c r="Z15" s="212">
        <v>954.84237</v>
      </c>
      <c r="AA15" s="212">
        <v>1213.80014</v>
      </c>
      <c r="AB15" s="212">
        <v>1295.59578</v>
      </c>
    </row>
    <row r="16" spans="1:28" ht="27.75">
      <c r="A16" s="11"/>
      <c r="B16" s="10">
        <f>+B15+1</f>
        <v>5</v>
      </c>
      <c r="C16" s="182">
        <v>39240</v>
      </c>
      <c r="D16" s="15">
        <v>182.51</v>
      </c>
      <c r="E16" s="11">
        <v>27.88</v>
      </c>
      <c r="F16" s="60">
        <f t="shared" si="3"/>
        <v>2.408832</v>
      </c>
      <c r="G16" s="59">
        <f t="shared" si="4"/>
        <v>270.73133333333334</v>
      </c>
      <c r="H16" s="60">
        <f t="shared" si="5"/>
        <v>652.1462991359999</v>
      </c>
      <c r="I16" s="10" t="s">
        <v>51</v>
      </c>
      <c r="J16" s="15">
        <v>217.875</v>
      </c>
      <c r="K16" s="15">
        <v>363.746</v>
      </c>
      <c r="L16" s="15">
        <v>230.573</v>
      </c>
      <c r="M16" s="56"/>
      <c r="N16" s="56"/>
      <c r="O16" s="11"/>
      <c r="R16" s="210">
        <v>8</v>
      </c>
      <c r="S16" s="211">
        <v>22080</v>
      </c>
      <c r="T16" s="212">
        <v>182.29</v>
      </c>
      <c r="U16" s="213">
        <v>18.023</v>
      </c>
      <c r="V16" s="212">
        <f t="shared" si="2"/>
        <v>1.5571872</v>
      </c>
      <c r="W16" s="212">
        <f t="shared" si="0"/>
        <v>586.0925433333333</v>
      </c>
      <c r="X16" s="214">
        <f t="shared" si="1"/>
        <v>912.655806494112</v>
      </c>
      <c r="Y16" s="215" t="s">
        <v>96</v>
      </c>
      <c r="Z16" s="212">
        <v>643.06178</v>
      </c>
      <c r="AA16" s="212">
        <v>631.17638</v>
      </c>
      <c r="AB16" s="212">
        <v>484.03947</v>
      </c>
    </row>
    <row r="17" spans="1:28" ht="27.75">
      <c r="A17" s="11"/>
      <c r="B17" s="10">
        <f aca="true" t="shared" si="6" ref="B17:B42">+B16+1</f>
        <v>6</v>
      </c>
      <c r="C17" s="182">
        <v>39248</v>
      </c>
      <c r="D17" s="15">
        <v>181.92</v>
      </c>
      <c r="E17" s="11">
        <v>7.964</v>
      </c>
      <c r="F17" s="60">
        <f t="shared" si="3"/>
        <v>0.6880896000000001</v>
      </c>
      <c r="G17" s="59">
        <f t="shared" si="4"/>
        <v>101.948</v>
      </c>
      <c r="H17" s="60">
        <f t="shared" si="5"/>
        <v>70.14935854080001</v>
      </c>
      <c r="I17" s="10" t="s">
        <v>52</v>
      </c>
      <c r="J17" s="15">
        <v>95.209</v>
      </c>
      <c r="K17" s="15">
        <v>109.306</v>
      </c>
      <c r="L17" s="15">
        <v>101.329</v>
      </c>
      <c r="M17" s="56"/>
      <c r="N17" s="56"/>
      <c r="O17" s="11"/>
      <c r="R17" s="210">
        <v>9</v>
      </c>
      <c r="S17" s="211">
        <v>22111</v>
      </c>
      <c r="T17" s="212">
        <v>183.73</v>
      </c>
      <c r="U17" s="213">
        <v>103.168</v>
      </c>
      <c r="V17" s="212">
        <f t="shared" si="2"/>
        <v>8.9137152</v>
      </c>
      <c r="W17" s="212">
        <f t="shared" si="0"/>
        <v>366.0809266666667</v>
      </c>
      <c r="X17" s="214">
        <f t="shared" si="1"/>
        <v>3263.1411204587525</v>
      </c>
      <c r="Y17" s="215" t="s">
        <v>97</v>
      </c>
      <c r="Z17" s="212">
        <v>384.15125</v>
      </c>
      <c r="AA17" s="212">
        <v>347.1558</v>
      </c>
      <c r="AB17" s="212">
        <v>366.93573</v>
      </c>
    </row>
    <row r="18" spans="1:28" ht="27.75">
      <c r="A18" s="11"/>
      <c r="B18" s="10">
        <f t="shared" si="6"/>
        <v>7</v>
      </c>
      <c r="C18" s="182">
        <v>39261</v>
      </c>
      <c r="D18" s="15">
        <v>184.87</v>
      </c>
      <c r="E18" s="11">
        <v>180.682</v>
      </c>
      <c r="F18" s="60">
        <f t="shared" si="3"/>
        <v>15.6109248</v>
      </c>
      <c r="G18" s="59">
        <f t="shared" si="4"/>
        <v>1001.3523333333333</v>
      </c>
      <c r="H18" s="60">
        <f t="shared" si="5"/>
        <v>15632.035973971198</v>
      </c>
      <c r="I18" s="10" t="s">
        <v>53</v>
      </c>
      <c r="J18" s="15">
        <v>950.735</v>
      </c>
      <c r="K18" s="15">
        <v>962.563</v>
      </c>
      <c r="L18" s="15">
        <v>1090.759</v>
      </c>
      <c r="M18" s="56"/>
      <c r="N18" s="56"/>
      <c r="O18" s="11"/>
      <c r="R18" s="210">
        <v>10</v>
      </c>
      <c r="S18" s="211">
        <v>22115</v>
      </c>
      <c r="T18" s="212">
        <v>188.65</v>
      </c>
      <c r="U18" s="213">
        <v>727.058</v>
      </c>
      <c r="V18" s="212">
        <f t="shared" si="2"/>
        <v>62.8178112</v>
      </c>
      <c r="W18" s="212">
        <f t="shared" si="0"/>
        <v>2202.620746666667</v>
      </c>
      <c r="X18" s="214">
        <f t="shared" si="1"/>
        <v>138363.81420930973</v>
      </c>
      <c r="Y18" s="215" t="s">
        <v>98</v>
      </c>
      <c r="Z18" s="212">
        <v>2163.97524</v>
      </c>
      <c r="AA18" s="212">
        <v>2273.5923</v>
      </c>
      <c r="AB18" s="212">
        <v>2170.2947</v>
      </c>
    </row>
    <row r="19" spans="1:28" ht="27.75">
      <c r="A19" s="11"/>
      <c r="B19" s="10">
        <f t="shared" si="6"/>
        <v>8</v>
      </c>
      <c r="C19" s="182">
        <v>39267</v>
      </c>
      <c r="D19" s="15">
        <v>182.24</v>
      </c>
      <c r="E19" s="11">
        <v>16.51</v>
      </c>
      <c r="F19" s="60">
        <f t="shared" si="3"/>
        <v>1.4264640000000002</v>
      </c>
      <c r="G19" s="59">
        <f t="shared" si="4"/>
        <v>430.675</v>
      </c>
      <c r="H19" s="60">
        <f t="shared" si="5"/>
        <v>614.3423832000001</v>
      </c>
      <c r="I19" s="10" t="s">
        <v>54</v>
      </c>
      <c r="J19" s="15">
        <v>439.384</v>
      </c>
      <c r="K19" s="15">
        <v>442.371</v>
      </c>
      <c r="L19" s="15">
        <v>410.27</v>
      </c>
      <c r="M19" s="56"/>
      <c r="N19" s="56"/>
      <c r="O19" s="11"/>
      <c r="R19" s="210">
        <v>11</v>
      </c>
      <c r="S19" s="211">
        <v>22115</v>
      </c>
      <c r="T19" s="212">
        <v>188.06</v>
      </c>
      <c r="U19" s="213">
        <v>631.151</v>
      </c>
      <c r="V19" s="212">
        <f t="shared" si="2"/>
        <v>54.5314464</v>
      </c>
      <c r="W19" s="212">
        <f t="shared" si="0"/>
        <v>2118.7995966666667</v>
      </c>
      <c r="X19" s="214">
        <f t="shared" si="1"/>
        <v>115541.20663796995</v>
      </c>
      <c r="Y19" s="215" t="s">
        <v>99</v>
      </c>
      <c r="Z19" s="212">
        <v>2174.06261</v>
      </c>
      <c r="AA19" s="212">
        <v>2019.44588</v>
      </c>
      <c r="AB19" s="212">
        <v>2162.8903</v>
      </c>
    </row>
    <row r="20" spans="1:28" ht="27.75">
      <c r="A20" s="11"/>
      <c r="B20" s="10">
        <f t="shared" si="6"/>
        <v>9</v>
      </c>
      <c r="C20" s="182">
        <v>39275</v>
      </c>
      <c r="D20" s="15">
        <v>181.96</v>
      </c>
      <c r="E20" s="11">
        <v>9.997</v>
      </c>
      <c r="F20" s="60">
        <f t="shared" si="3"/>
        <v>0.8637408000000001</v>
      </c>
      <c r="G20" s="59">
        <f t="shared" si="4"/>
        <v>29.655</v>
      </c>
      <c r="H20" s="60">
        <f t="shared" si="5"/>
        <v>25.614233424000002</v>
      </c>
      <c r="I20" s="10" t="s">
        <v>55</v>
      </c>
      <c r="J20" s="15">
        <v>24.907</v>
      </c>
      <c r="K20" s="15">
        <v>30.56</v>
      </c>
      <c r="L20" s="15">
        <v>33.498</v>
      </c>
      <c r="M20" s="56"/>
      <c r="N20" s="56"/>
      <c r="O20" s="11"/>
      <c r="R20" s="210">
        <v>12</v>
      </c>
      <c r="S20" s="211">
        <v>22122</v>
      </c>
      <c r="T20" s="212">
        <v>187.02</v>
      </c>
      <c r="U20" s="213">
        <v>428.743</v>
      </c>
      <c r="V20" s="212">
        <f t="shared" si="2"/>
        <v>37.0433952</v>
      </c>
      <c r="W20" s="212">
        <f t="shared" si="0"/>
        <v>1166.97837</v>
      </c>
      <c r="X20" s="214">
        <f t="shared" si="1"/>
        <v>43228.84094976183</v>
      </c>
      <c r="Y20" s="215" t="s">
        <v>100</v>
      </c>
      <c r="Z20" s="212">
        <v>1191.85636</v>
      </c>
      <c r="AA20" s="212">
        <v>1175.33497</v>
      </c>
      <c r="AB20" s="212">
        <v>1133.74378</v>
      </c>
    </row>
    <row r="21" spans="1:28" ht="27.75">
      <c r="A21" s="11"/>
      <c r="B21" s="10">
        <f t="shared" si="6"/>
        <v>10</v>
      </c>
      <c r="C21" s="182">
        <v>39288</v>
      </c>
      <c r="D21" s="15">
        <v>181.93</v>
      </c>
      <c r="E21" s="11">
        <v>8.228</v>
      </c>
      <c r="F21" s="60">
        <f t="shared" si="3"/>
        <v>0.7108992000000001</v>
      </c>
      <c r="G21" s="59">
        <f t="shared" si="4"/>
        <v>194.28066666666666</v>
      </c>
      <c r="H21" s="60">
        <f t="shared" si="5"/>
        <v>138.1139705088</v>
      </c>
      <c r="I21" s="10" t="s">
        <v>56</v>
      </c>
      <c r="J21" s="15">
        <v>197.668</v>
      </c>
      <c r="K21" s="15">
        <v>179.439</v>
      </c>
      <c r="L21" s="15">
        <v>205.735</v>
      </c>
      <c r="M21" s="56"/>
      <c r="N21" s="56"/>
      <c r="O21" s="11"/>
      <c r="R21" s="210">
        <v>13</v>
      </c>
      <c r="S21" s="211">
        <v>22131</v>
      </c>
      <c r="T21" s="212">
        <v>183.2</v>
      </c>
      <c r="U21" s="213">
        <v>65.079</v>
      </c>
      <c r="V21" s="212">
        <f t="shared" si="2"/>
        <v>5.6228256</v>
      </c>
      <c r="W21" s="212">
        <f t="shared" si="0"/>
        <v>14.860546666666666</v>
      </c>
      <c r="X21" s="214">
        <f t="shared" si="1"/>
        <v>83.55826222732799</v>
      </c>
      <c r="Y21" s="215" t="s">
        <v>101</v>
      </c>
      <c r="Z21" s="212">
        <v>14.90655</v>
      </c>
      <c r="AA21" s="212">
        <v>13.07844</v>
      </c>
      <c r="AB21" s="212">
        <v>16.59665</v>
      </c>
    </row>
    <row r="22" spans="1:28" ht="27.75">
      <c r="A22" s="11"/>
      <c r="B22" s="10">
        <f t="shared" si="6"/>
        <v>11</v>
      </c>
      <c r="C22" s="182">
        <v>39297</v>
      </c>
      <c r="D22" s="15">
        <v>183.68</v>
      </c>
      <c r="E22" s="11">
        <v>94.339</v>
      </c>
      <c r="F22" s="60">
        <f t="shared" si="3"/>
        <v>8.150889600000001</v>
      </c>
      <c r="G22" s="59">
        <f t="shared" si="4"/>
        <v>17.271333333333335</v>
      </c>
      <c r="H22" s="60">
        <f t="shared" si="5"/>
        <v>140.77673124480003</v>
      </c>
      <c r="I22" s="10" t="s">
        <v>57</v>
      </c>
      <c r="J22" s="15">
        <v>5.76</v>
      </c>
      <c r="K22" s="15">
        <v>22.816</v>
      </c>
      <c r="L22" s="15">
        <v>23.238</v>
      </c>
      <c r="M22" s="56"/>
      <c r="N22" s="56"/>
      <c r="O22" s="11"/>
      <c r="R22" s="210">
        <v>14</v>
      </c>
      <c r="S22" s="211">
        <v>22138</v>
      </c>
      <c r="T22" s="212">
        <v>183.71</v>
      </c>
      <c r="U22" s="213">
        <v>95.538</v>
      </c>
      <c r="V22" s="212">
        <f t="shared" si="2"/>
        <v>8.254483200000001</v>
      </c>
      <c r="W22" s="212">
        <f t="shared" si="0"/>
        <v>132.96238333333335</v>
      </c>
      <c r="X22" s="214">
        <f t="shared" si="1"/>
        <v>1097.5357594569602</v>
      </c>
      <c r="Y22" s="215" t="s">
        <v>102</v>
      </c>
      <c r="Z22" s="212">
        <v>127.19546</v>
      </c>
      <c r="AA22" s="212">
        <v>144.21998</v>
      </c>
      <c r="AB22" s="212">
        <v>127.47171</v>
      </c>
    </row>
    <row r="23" spans="1:28" ht="30.75">
      <c r="A23" s="11"/>
      <c r="B23" s="10">
        <f t="shared" si="6"/>
        <v>12</v>
      </c>
      <c r="C23" s="182">
        <v>39312</v>
      </c>
      <c r="D23" s="15">
        <v>185.78</v>
      </c>
      <c r="E23" s="11">
        <v>301.933</v>
      </c>
      <c r="F23" s="60">
        <f t="shared" si="3"/>
        <v>26.0870112</v>
      </c>
      <c r="G23" s="59">
        <f t="shared" si="4"/>
        <v>296.776</v>
      </c>
      <c r="H23" s="60">
        <f t="shared" si="5"/>
        <v>7741.9988358912</v>
      </c>
      <c r="I23" s="10" t="s">
        <v>58</v>
      </c>
      <c r="J23" s="15">
        <v>287.917</v>
      </c>
      <c r="K23" s="15">
        <v>302.906</v>
      </c>
      <c r="L23" s="15">
        <v>299.505</v>
      </c>
      <c r="M23" s="56"/>
      <c r="N23" s="56"/>
      <c r="O23" s="11"/>
      <c r="R23" s="176">
        <v>15</v>
      </c>
      <c r="S23" s="177">
        <v>22144</v>
      </c>
      <c r="T23" s="178">
        <v>183.25</v>
      </c>
      <c r="U23" s="175">
        <v>68.79</v>
      </c>
      <c r="V23" s="178">
        <f t="shared" si="2"/>
        <v>5.943456000000001</v>
      </c>
      <c r="W23" s="178">
        <f t="shared" si="0"/>
        <v>128.66494333333333</v>
      </c>
      <c r="X23" s="179">
        <f t="shared" si="1"/>
        <v>764.7144294441601</v>
      </c>
      <c r="Y23" s="174" t="s">
        <v>103</v>
      </c>
      <c r="Z23" s="178">
        <v>125.90566</v>
      </c>
      <c r="AA23" s="178">
        <v>135.99697</v>
      </c>
      <c r="AB23" s="178">
        <v>124.0922</v>
      </c>
    </row>
    <row r="24" spans="1:28" ht="24">
      <c r="A24" s="11"/>
      <c r="B24" s="10">
        <f t="shared" si="6"/>
        <v>13</v>
      </c>
      <c r="C24" s="182">
        <v>39318</v>
      </c>
      <c r="D24" s="15">
        <v>184.7</v>
      </c>
      <c r="E24" s="11">
        <v>175.081</v>
      </c>
      <c r="F24" s="60">
        <f t="shared" si="3"/>
        <v>15.1269984</v>
      </c>
      <c r="G24" s="59">
        <f t="shared" si="4"/>
        <v>217.125</v>
      </c>
      <c r="H24" s="60">
        <f t="shared" si="5"/>
        <v>3284.4495276</v>
      </c>
      <c r="I24" s="10" t="s">
        <v>59</v>
      </c>
      <c r="J24" s="15">
        <v>203.147</v>
      </c>
      <c r="K24" s="15">
        <v>225.235</v>
      </c>
      <c r="L24" s="15">
        <v>222.993</v>
      </c>
      <c r="M24" s="56"/>
      <c r="N24" s="56"/>
      <c r="O24" s="11"/>
      <c r="R24" s="2">
        <v>16</v>
      </c>
      <c r="S24" s="103">
        <v>22160</v>
      </c>
      <c r="T24" s="8">
        <v>185.96</v>
      </c>
      <c r="U24" s="1">
        <v>300.801</v>
      </c>
      <c r="V24" s="8">
        <f t="shared" si="2"/>
        <v>25.9892064</v>
      </c>
      <c r="W24" s="8">
        <f t="shared" si="0"/>
        <v>536.6527766666667</v>
      </c>
      <c r="X24" s="94">
        <f t="shared" si="1"/>
        <v>13947.179777923104</v>
      </c>
      <c r="Y24" s="2" t="s">
        <v>104</v>
      </c>
      <c r="Z24" s="8">
        <v>758.46601</v>
      </c>
      <c r="AA24" s="8">
        <v>424.1396</v>
      </c>
      <c r="AB24" s="8">
        <v>427.35272</v>
      </c>
    </row>
    <row r="25" spans="1:28" ht="24">
      <c r="A25" s="11"/>
      <c r="B25" s="10">
        <f t="shared" si="6"/>
        <v>14</v>
      </c>
      <c r="C25" s="182">
        <v>39331</v>
      </c>
      <c r="D25" s="15">
        <v>183.63</v>
      </c>
      <c r="E25" s="11">
        <v>63.259</v>
      </c>
      <c r="F25" s="60">
        <f t="shared" si="3"/>
        <v>5.4655776000000005</v>
      </c>
      <c r="G25" s="59">
        <f t="shared" si="4"/>
        <v>149.25233333333333</v>
      </c>
      <c r="H25" s="60">
        <f t="shared" si="5"/>
        <v>815.7502098144</v>
      </c>
      <c r="I25" s="10" t="s">
        <v>60</v>
      </c>
      <c r="J25" s="15">
        <v>162.438</v>
      </c>
      <c r="K25" s="15">
        <v>136.065</v>
      </c>
      <c r="L25" s="15">
        <v>149.254</v>
      </c>
      <c r="M25" s="56"/>
      <c r="N25" s="56"/>
      <c r="O25" s="11"/>
      <c r="R25" s="2">
        <v>17</v>
      </c>
      <c r="S25" s="103">
        <v>22167</v>
      </c>
      <c r="T25" s="8">
        <v>186.11</v>
      </c>
      <c r="U25" s="1">
        <v>312.3</v>
      </c>
      <c r="V25" s="8">
        <f t="shared" si="2"/>
        <v>26.982720000000004</v>
      </c>
      <c r="W25" s="8">
        <f t="shared" si="0"/>
        <v>406.7439</v>
      </c>
      <c r="X25" s="94">
        <f t="shared" si="1"/>
        <v>10975.056765408002</v>
      </c>
      <c r="Y25" s="2" t="s">
        <v>105</v>
      </c>
      <c r="Z25" s="8">
        <v>408.72618</v>
      </c>
      <c r="AA25" s="8">
        <v>390.86321</v>
      </c>
      <c r="AB25" s="8">
        <v>420.64231</v>
      </c>
    </row>
    <row r="26" spans="1:28" ht="24">
      <c r="A26" s="11"/>
      <c r="B26" s="10">
        <f t="shared" si="6"/>
        <v>15</v>
      </c>
      <c r="C26" s="182">
        <v>39338</v>
      </c>
      <c r="D26" s="15">
        <v>186.4</v>
      </c>
      <c r="E26" s="11">
        <v>364.898</v>
      </c>
      <c r="F26" s="60">
        <f t="shared" si="3"/>
        <v>31.527187200000004</v>
      </c>
      <c r="G26" s="59">
        <f t="shared" si="4"/>
        <v>1506.7563333333335</v>
      </c>
      <c r="H26" s="60">
        <f t="shared" si="5"/>
        <v>47503.78898578561</v>
      </c>
      <c r="I26" s="10" t="s">
        <v>61</v>
      </c>
      <c r="J26" s="15">
        <v>1331.924</v>
      </c>
      <c r="K26" s="15">
        <v>1706.127</v>
      </c>
      <c r="L26" s="15">
        <v>1482.218</v>
      </c>
      <c r="M26" s="56"/>
      <c r="N26" s="56"/>
      <c r="O26" s="11"/>
      <c r="R26" s="2">
        <v>18</v>
      </c>
      <c r="S26" s="103">
        <v>22188</v>
      </c>
      <c r="T26" s="8">
        <v>185.92</v>
      </c>
      <c r="U26" s="1">
        <v>286.862</v>
      </c>
      <c r="V26" s="8">
        <f t="shared" si="2"/>
        <v>24.784876800000003</v>
      </c>
      <c r="W26" s="8">
        <f t="shared" si="0"/>
        <v>428.9537666666667</v>
      </c>
      <c r="X26" s="94">
        <f t="shared" si="1"/>
        <v>10631.566259729281</v>
      </c>
      <c r="Y26" s="2" t="s">
        <v>106</v>
      </c>
      <c r="Z26" s="8">
        <v>404.64767</v>
      </c>
      <c r="AA26" s="8">
        <v>416.89508</v>
      </c>
      <c r="AB26" s="8">
        <v>465.31855</v>
      </c>
    </row>
    <row r="27" spans="1:28" ht="24">
      <c r="A27" s="11"/>
      <c r="B27" s="10">
        <f t="shared" si="6"/>
        <v>16</v>
      </c>
      <c r="C27" s="182">
        <v>39353</v>
      </c>
      <c r="D27" s="15">
        <v>185.44</v>
      </c>
      <c r="E27" s="11">
        <v>218.629</v>
      </c>
      <c r="F27" s="60">
        <f t="shared" si="3"/>
        <v>18.8895456</v>
      </c>
      <c r="G27" s="59">
        <f aca="true" t="shared" si="7" ref="G27:G33">+AVERAGE(J27:L27)</f>
        <v>475.5783333333334</v>
      </c>
      <c r="H27" s="60">
        <f aca="true" t="shared" si="8" ref="H27:H33">G27*F27</f>
        <v>8983.458613872002</v>
      </c>
      <c r="I27" s="10" t="s">
        <v>62</v>
      </c>
      <c r="J27" s="15">
        <v>489.549</v>
      </c>
      <c r="K27" s="15">
        <v>486.74</v>
      </c>
      <c r="L27" s="15">
        <v>450.446</v>
      </c>
      <c r="M27" s="56"/>
      <c r="N27" s="56"/>
      <c r="O27" s="11"/>
      <c r="R27" s="2">
        <v>19</v>
      </c>
      <c r="S27" s="103">
        <v>22193</v>
      </c>
      <c r="T27" s="8">
        <v>186.31</v>
      </c>
      <c r="U27" s="1">
        <v>340.157</v>
      </c>
      <c r="V27" s="8">
        <f t="shared" si="2"/>
        <v>29.3895648</v>
      </c>
      <c r="W27" s="8">
        <f t="shared" si="0"/>
        <v>628.25034</v>
      </c>
      <c r="X27" s="94">
        <f t="shared" si="1"/>
        <v>18464.004078052032</v>
      </c>
      <c r="Y27" s="2" t="s">
        <v>107</v>
      </c>
      <c r="Z27" s="8">
        <v>658.55445</v>
      </c>
      <c r="AA27" s="8">
        <v>636.74215</v>
      </c>
      <c r="AB27" s="8">
        <v>589.45442</v>
      </c>
    </row>
    <row r="28" spans="1:28" ht="24">
      <c r="A28" s="11"/>
      <c r="B28" s="10">
        <f t="shared" si="6"/>
        <v>17</v>
      </c>
      <c r="C28" s="182">
        <v>39360</v>
      </c>
      <c r="D28" s="15">
        <v>182.5</v>
      </c>
      <c r="E28" s="11">
        <v>50.522</v>
      </c>
      <c r="F28" s="60">
        <f t="shared" si="3"/>
        <v>4.3651008000000004</v>
      </c>
      <c r="G28" s="59">
        <f t="shared" si="7"/>
        <v>108.7</v>
      </c>
      <c r="H28" s="60">
        <f t="shared" si="8"/>
        <v>474.48645696000006</v>
      </c>
      <c r="I28" s="10" t="s">
        <v>63</v>
      </c>
      <c r="J28" s="15">
        <v>103.303</v>
      </c>
      <c r="K28" s="15">
        <v>117.899</v>
      </c>
      <c r="L28" s="15">
        <v>104.898</v>
      </c>
      <c r="M28" s="56"/>
      <c r="N28" s="56"/>
      <c r="O28" s="11"/>
      <c r="R28" s="2">
        <v>20</v>
      </c>
      <c r="S28" s="103">
        <v>22200</v>
      </c>
      <c r="T28" s="8">
        <v>185.48</v>
      </c>
      <c r="U28" s="1">
        <v>265.822</v>
      </c>
      <c r="V28" s="8">
        <f t="shared" si="2"/>
        <v>22.9670208</v>
      </c>
      <c r="W28" s="8">
        <f t="shared" si="0"/>
        <v>409.7161866666667</v>
      </c>
      <c r="X28" s="94">
        <f t="shared" si="1"/>
        <v>9409.960181270017</v>
      </c>
      <c r="Y28" s="2" t="s">
        <v>108</v>
      </c>
      <c r="Z28" s="8">
        <v>443.28469</v>
      </c>
      <c r="AA28" s="8">
        <v>380.70119</v>
      </c>
      <c r="AB28" s="8">
        <v>405.16268</v>
      </c>
    </row>
    <row r="29" spans="1:28" ht="24">
      <c r="A29" s="11"/>
      <c r="B29" s="10">
        <f t="shared" si="6"/>
        <v>18</v>
      </c>
      <c r="C29" s="182">
        <v>39371</v>
      </c>
      <c r="D29" s="15">
        <v>184.5</v>
      </c>
      <c r="E29" s="11">
        <v>143.749</v>
      </c>
      <c r="F29" s="60">
        <f t="shared" si="3"/>
        <v>12.419913600000001</v>
      </c>
      <c r="G29" s="59">
        <f t="shared" si="7"/>
        <v>76.57966666666665</v>
      </c>
      <c r="H29" s="60">
        <f t="shared" si="8"/>
        <v>951.1128435167999</v>
      </c>
      <c r="I29" s="10" t="s">
        <v>64</v>
      </c>
      <c r="J29" s="15">
        <v>80.936</v>
      </c>
      <c r="K29" s="15">
        <v>75.682</v>
      </c>
      <c r="L29" s="15">
        <v>73.121</v>
      </c>
      <c r="M29" s="56"/>
      <c r="N29" s="56"/>
      <c r="O29" s="11"/>
      <c r="R29" s="2">
        <v>21</v>
      </c>
      <c r="S29" s="103">
        <v>22205</v>
      </c>
      <c r="T29" s="8">
        <v>184.41</v>
      </c>
      <c r="U29" s="1">
        <v>138.271</v>
      </c>
      <c r="V29" s="8">
        <f t="shared" si="2"/>
        <v>11.9466144</v>
      </c>
      <c r="W29" s="8">
        <f t="shared" si="0"/>
        <v>414.8277966666667</v>
      </c>
      <c r="X29" s="94">
        <f t="shared" si="1"/>
        <v>4955.7877291782725</v>
      </c>
      <c r="Y29" s="2" t="s">
        <v>109</v>
      </c>
      <c r="Z29" s="8">
        <v>384.38609</v>
      </c>
      <c r="AA29" s="8">
        <v>431.87001</v>
      </c>
      <c r="AB29" s="8">
        <v>428.22729</v>
      </c>
    </row>
    <row r="30" spans="1:28" ht="24">
      <c r="A30" s="11"/>
      <c r="B30" s="10">
        <f t="shared" si="6"/>
        <v>19</v>
      </c>
      <c r="C30" s="182">
        <v>39378</v>
      </c>
      <c r="D30" s="15">
        <v>183.03</v>
      </c>
      <c r="E30" s="11">
        <v>55.927</v>
      </c>
      <c r="F30" s="60">
        <f t="shared" si="3"/>
        <v>4.8320928</v>
      </c>
      <c r="G30" s="59">
        <f t="shared" si="7"/>
        <v>78.415</v>
      </c>
      <c r="H30" s="60">
        <f t="shared" si="8"/>
        <v>378.908556912</v>
      </c>
      <c r="I30" s="10" t="s">
        <v>65</v>
      </c>
      <c r="J30" s="15">
        <v>83.016</v>
      </c>
      <c r="K30" s="15">
        <v>69.182</v>
      </c>
      <c r="L30" s="15">
        <v>83.047</v>
      </c>
      <c r="M30" s="56"/>
      <c r="N30" s="56"/>
      <c r="O30" s="11"/>
      <c r="R30" s="2">
        <v>22</v>
      </c>
      <c r="S30" s="103">
        <v>22222</v>
      </c>
      <c r="T30" s="8">
        <v>183.06</v>
      </c>
      <c r="U30" s="1">
        <v>55.665</v>
      </c>
      <c r="V30" s="8">
        <f t="shared" si="2"/>
        <v>4.809456</v>
      </c>
      <c r="W30" s="8">
        <f t="shared" si="0"/>
        <v>50.81668333333334</v>
      </c>
      <c r="X30" s="94">
        <f t="shared" si="1"/>
        <v>244.40060255760002</v>
      </c>
      <c r="Y30" s="2" t="s">
        <v>110</v>
      </c>
      <c r="Z30" s="8">
        <v>46.97422</v>
      </c>
      <c r="AA30" s="8">
        <v>58.29516</v>
      </c>
      <c r="AB30" s="8">
        <v>47.18067</v>
      </c>
    </row>
    <row r="31" spans="1:28" ht="24">
      <c r="A31" s="11"/>
      <c r="B31" s="10">
        <f t="shared" si="6"/>
        <v>20</v>
      </c>
      <c r="C31" s="182">
        <v>39391</v>
      </c>
      <c r="D31" s="15">
        <v>182.8</v>
      </c>
      <c r="E31" s="11">
        <v>43.808</v>
      </c>
      <c r="F31" s="60">
        <f t="shared" si="3"/>
        <v>3.7850112</v>
      </c>
      <c r="G31" s="59">
        <f t="shared" si="7"/>
        <v>56.00566666666666</v>
      </c>
      <c r="H31" s="60">
        <f t="shared" si="8"/>
        <v>211.98207559679997</v>
      </c>
      <c r="I31" s="10" t="s">
        <v>66</v>
      </c>
      <c r="J31" s="15">
        <v>48.944</v>
      </c>
      <c r="K31" s="15">
        <v>56.476</v>
      </c>
      <c r="L31" s="15">
        <v>62.597</v>
      </c>
      <c r="M31" s="56"/>
      <c r="N31" s="56"/>
      <c r="O31" s="11"/>
      <c r="R31" s="2">
        <v>23</v>
      </c>
      <c r="S31" s="103">
        <v>22243</v>
      </c>
      <c r="T31" s="8">
        <v>182.43</v>
      </c>
      <c r="U31" s="1">
        <v>21.098</v>
      </c>
      <c r="V31" s="8">
        <f t="shared" si="2"/>
        <v>1.8228672</v>
      </c>
      <c r="W31" s="8">
        <f t="shared" si="0"/>
        <v>46.815596666666664</v>
      </c>
      <c r="X31" s="94">
        <f t="shared" si="1"/>
        <v>85.33861561209599</v>
      </c>
      <c r="Y31" s="2" t="s">
        <v>111</v>
      </c>
      <c r="Z31" s="8">
        <v>45.17272</v>
      </c>
      <c r="AA31" s="8">
        <v>49.12496</v>
      </c>
      <c r="AB31" s="8">
        <v>46.14911</v>
      </c>
    </row>
    <row r="32" spans="1:28" ht="24">
      <c r="A32" s="11"/>
      <c r="B32" s="10">
        <f t="shared" si="6"/>
        <v>21</v>
      </c>
      <c r="C32" s="182">
        <v>39402</v>
      </c>
      <c r="D32" s="15">
        <v>182.35</v>
      </c>
      <c r="E32" s="11">
        <v>22.645</v>
      </c>
      <c r="F32" s="15">
        <f t="shared" si="3"/>
        <v>1.956528</v>
      </c>
      <c r="G32" s="59">
        <f t="shared" si="7"/>
        <v>40.38666666666666</v>
      </c>
      <c r="H32" s="60">
        <f t="shared" si="8"/>
        <v>79.01764415999999</v>
      </c>
      <c r="I32" s="10" t="s">
        <v>67</v>
      </c>
      <c r="J32" s="15">
        <v>39.369</v>
      </c>
      <c r="K32" s="15">
        <v>43.14</v>
      </c>
      <c r="L32" s="15">
        <v>38.651</v>
      </c>
      <c r="M32" s="56"/>
      <c r="N32" s="56"/>
      <c r="O32" s="11"/>
      <c r="R32" s="2">
        <v>24</v>
      </c>
      <c r="S32" s="103">
        <v>22247</v>
      </c>
      <c r="T32" s="8">
        <v>182.32</v>
      </c>
      <c r="U32" s="1">
        <v>18.892</v>
      </c>
      <c r="V32" s="8">
        <f t="shared" si="2"/>
        <v>1.6322688</v>
      </c>
      <c r="W32" s="8">
        <f t="shared" si="0"/>
        <v>53.85837</v>
      </c>
      <c r="X32" s="94">
        <f t="shared" si="1"/>
        <v>87.91133696985601</v>
      </c>
      <c r="Y32" s="2" t="s">
        <v>112</v>
      </c>
      <c r="Z32" s="8">
        <v>59.62495</v>
      </c>
      <c r="AA32" s="8">
        <v>54.08454</v>
      </c>
      <c r="AB32" s="8">
        <v>47.86562</v>
      </c>
    </row>
    <row r="33" spans="1:28" ht="24">
      <c r="A33" s="11"/>
      <c r="B33" s="10">
        <f t="shared" si="6"/>
        <v>22</v>
      </c>
      <c r="C33" s="182">
        <v>39412</v>
      </c>
      <c r="D33" s="15">
        <v>182.2</v>
      </c>
      <c r="E33" s="11">
        <v>16.077</v>
      </c>
      <c r="F33" s="15">
        <f t="shared" si="3"/>
        <v>1.3890528000000002</v>
      </c>
      <c r="G33" s="59">
        <f t="shared" si="7"/>
        <v>32.449999999999996</v>
      </c>
      <c r="H33" s="60">
        <f t="shared" si="8"/>
        <v>45.07476336</v>
      </c>
      <c r="I33" s="10" t="s">
        <v>68</v>
      </c>
      <c r="J33" s="15">
        <v>31.706</v>
      </c>
      <c r="K33" s="15">
        <v>34.58</v>
      </c>
      <c r="L33" s="15">
        <v>31.064</v>
      </c>
      <c r="M33" s="56"/>
      <c r="N33" s="56"/>
      <c r="O33" s="11"/>
      <c r="R33" s="2">
        <v>25</v>
      </c>
      <c r="S33" s="103">
        <v>22257</v>
      </c>
      <c r="T33" s="8">
        <v>182.19</v>
      </c>
      <c r="U33" s="1">
        <v>14.89</v>
      </c>
      <c r="V33" s="8">
        <f t="shared" si="2"/>
        <v>1.286496</v>
      </c>
      <c r="W33" s="8">
        <f t="shared" si="0"/>
        <v>51.96597</v>
      </c>
      <c r="X33" s="94">
        <f t="shared" si="1"/>
        <v>66.85401254112</v>
      </c>
      <c r="Y33" s="165" t="s">
        <v>113</v>
      </c>
      <c r="Z33" s="8">
        <v>51.91737</v>
      </c>
      <c r="AA33" s="8">
        <v>61.26862</v>
      </c>
      <c r="AB33" s="8">
        <v>42.71192</v>
      </c>
    </row>
    <row r="34" spans="1:28" ht="24">
      <c r="A34" s="11"/>
      <c r="B34" s="10">
        <f t="shared" si="6"/>
        <v>23</v>
      </c>
      <c r="C34" s="182">
        <v>39425</v>
      </c>
      <c r="D34" s="15">
        <v>182.03</v>
      </c>
      <c r="E34" s="11">
        <v>10.669</v>
      </c>
      <c r="F34" s="15">
        <f t="shared" si="3"/>
        <v>0.9218016000000001</v>
      </c>
      <c r="G34" s="59">
        <f>+AVERAGE(J34:L34)</f>
        <v>12.699333333333334</v>
      </c>
      <c r="H34" s="60">
        <f>G34*F34</f>
        <v>11.706265785600001</v>
      </c>
      <c r="I34" s="10" t="s">
        <v>69</v>
      </c>
      <c r="J34" s="15">
        <v>7.683</v>
      </c>
      <c r="K34" s="15">
        <v>11.083</v>
      </c>
      <c r="L34" s="15">
        <v>19.332</v>
      </c>
      <c r="M34" s="56"/>
      <c r="N34" s="56"/>
      <c r="O34" s="11"/>
      <c r="R34" s="2">
        <v>26</v>
      </c>
      <c r="S34" s="103">
        <v>22269</v>
      </c>
      <c r="T34" s="8">
        <v>182.09</v>
      </c>
      <c r="U34" s="1">
        <v>11.785</v>
      </c>
      <c r="V34" s="8">
        <f t="shared" si="2"/>
        <v>1.018224</v>
      </c>
      <c r="W34" s="8">
        <f t="shared" si="0"/>
        <v>52.02029666666667</v>
      </c>
      <c r="X34" s="94">
        <f t="shared" si="1"/>
        <v>52.96831455312</v>
      </c>
      <c r="Y34" s="165" t="s">
        <v>114</v>
      </c>
      <c r="Z34" s="8">
        <v>51.86515</v>
      </c>
      <c r="AA34" s="8">
        <v>56.72435</v>
      </c>
      <c r="AB34" s="8">
        <v>47.47139</v>
      </c>
    </row>
    <row r="35" spans="1:28" ht="24">
      <c r="A35" s="11"/>
      <c r="B35" s="10">
        <f t="shared" si="6"/>
        <v>24</v>
      </c>
      <c r="C35" s="182">
        <v>39434</v>
      </c>
      <c r="D35" s="15">
        <v>181.92</v>
      </c>
      <c r="E35" s="11">
        <v>8.412</v>
      </c>
      <c r="F35" s="15">
        <f t="shared" si="3"/>
        <v>0.7267968000000001</v>
      </c>
      <c r="G35" s="59">
        <f>+AVERAGE(J35:L35)</f>
        <v>4.734666666666667</v>
      </c>
      <c r="H35" s="60">
        <f>G35*F35</f>
        <v>3.4411405824000005</v>
      </c>
      <c r="I35" s="10" t="s">
        <v>70</v>
      </c>
      <c r="J35" s="15">
        <v>2.84</v>
      </c>
      <c r="K35" s="15">
        <v>6.68</v>
      </c>
      <c r="L35" s="15">
        <v>4.684</v>
      </c>
      <c r="M35" s="56"/>
      <c r="N35" s="56"/>
      <c r="O35" s="11"/>
      <c r="R35" s="2">
        <v>27</v>
      </c>
      <c r="S35" s="103">
        <v>22275</v>
      </c>
      <c r="T35" s="8">
        <v>182.03</v>
      </c>
      <c r="U35" s="1">
        <v>10.397</v>
      </c>
      <c r="V35" s="8">
        <f t="shared" si="2"/>
        <v>0.8983008000000001</v>
      </c>
      <c r="W35" s="8">
        <f t="shared" si="0"/>
        <v>59.565310000000004</v>
      </c>
      <c r="X35" s="94">
        <f t="shared" si="1"/>
        <v>53.50756562524801</v>
      </c>
      <c r="Y35" s="165" t="s">
        <v>115</v>
      </c>
      <c r="Z35" s="8">
        <v>70.62734</v>
      </c>
      <c r="AA35" s="8">
        <v>57.52365</v>
      </c>
      <c r="AB35" s="8">
        <v>50.54494</v>
      </c>
    </row>
    <row r="36" spans="1:28" ht="24">
      <c r="A36" s="11"/>
      <c r="B36" s="10">
        <f t="shared" si="6"/>
        <v>25</v>
      </c>
      <c r="C36" s="182">
        <v>39444</v>
      </c>
      <c r="D36" s="15">
        <v>181.83</v>
      </c>
      <c r="E36" s="11">
        <v>5.528</v>
      </c>
      <c r="F36" s="15">
        <f t="shared" si="3"/>
        <v>0.47761919999999997</v>
      </c>
      <c r="G36" s="59">
        <f>+AVERAGE(J36:L36)</f>
        <v>5.460333333333334</v>
      </c>
      <c r="H36" s="60">
        <f>G36*F36</f>
        <v>2.6079600384</v>
      </c>
      <c r="I36" s="10" t="s">
        <v>71</v>
      </c>
      <c r="J36" s="15">
        <v>7.724</v>
      </c>
      <c r="K36" s="15">
        <v>6.124</v>
      </c>
      <c r="L36" s="15">
        <v>2.533</v>
      </c>
      <c r="M36" s="56"/>
      <c r="N36" s="56"/>
      <c r="O36" s="11"/>
      <c r="R36" s="2">
        <v>28</v>
      </c>
      <c r="S36" s="103">
        <v>22292</v>
      </c>
      <c r="T36" s="8">
        <v>182.15</v>
      </c>
      <c r="U36" s="1">
        <v>13.505</v>
      </c>
      <c r="V36" s="8">
        <f t="shared" si="2"/>
        <v>1.166832</v>
      </c>
      <c r="W36" s="8"/>
      <c r="X36" s="94"/>
      <c r="Y36" s="165" t="s">
        <v>81</v>
      </c>
      <c r="Z36" s="8"/>
      <c r="AA36" s="8"/>
      <c r="AB36" s="8"/>
    </row>
    <row r="37" spans="1:28" ht="24">
      <c r="A37" s="11"/>
      <c r="B37" s="10">
        <f t="shared" si="6"/>
        <v>26</v>
      </c>
      <c r="C37" s="182">
        <v>39455</v>
      </c>
      <c r="D37" s="15">
        <v>181.8</v>
      </c>
      <c r="E37" s="11">
        <v>5.061</v>
      </c>
      <c r="F37" s="15">
        <f t="shared" si="3"/>
        <v>0.4372704</v>
      </c>
      <c r="G37" s="59">
        <f aca="true" t="shared" si="9" ref="G37:G42">+AVERAGE(J37:L37)</f>
        <v>31.465333333333334</v>
      </c>
      <c r="H37" s="60">
        <f aca="true" t="shared" si="10" ref="H37:H42">G37*F37</f>
        <v>13.758858892800001</v>
      </c>
      <c r="I37" s="10" t="s">
        <v>72</v>
      </c>
      <c r="J37" s="15">
        <v>30.314</v>
      </c>
      <c r="K37" s="15">
        <v>32.428</v>
      </c>
      <c r="L37" s="15">
        <v>31.654</v>
      </c>
      <c r="M37" s="56"/>
      <c r="N37" s="56"/>
      <c r="O37" s="11"/>
      <c r="R37" s="2">
        <v>29</v>
      </c>
      <c r="S37" s="103">
        <v>22305</v>
      </c>
      <c r="T37" s="8">
        <v>181.87</v>
      </c>
      <c r="U37" s="1">
        <v>5.855</v>
      </c>
      <c r="V37" s="8">
        <f t="shared" si="2"/>
        <v>0.5058720000000001</v>
      </c>
      <c r="W37" s="8"/>
      <c r="X37" s="94"/>
      <c r="Y37" s="165" t="s">
        <v>82</v>
      </c>
      <c r="Z37" s="8"/>
      <c r="AA37" s="8"/>
      <c r="AB37" s="8"/>
    </row>
    <row r="38" spans="1:28" ht="24">
      <c r="A38" s="11"/>
      <c r="B38" s="10">
        <f t="shared" si="6"/>
        <v>27</v>
      </c>
      <c r="C38" s="182">
        <v>39465</v>
      </c>
      <c r="D38" s="15">
        <v>181.77</v>
      </c>
      <c r="E38" s="11">
        <v>4.456</v>
      </c>
      <c r="F38" s="15">
        <f t="shared" si="3"/>
        <v>0.3849984000000001</v>
      </c>
      <c r="G38" s="59">
        <f t="shared" si="9"/>
        <v>37.37033333333333</v>
      </c>
      <c r="H38" s="60">
        <f t="shared" si="10"/>
        <v>14.3875185408</v>
      </c>
      <c r="I38" s="10" t="s">
        <v>73</v>
      </c>
      <c r="J38" s="15">
        <v>32.858</v>
      </c>
      <c r="K38" s="15">
        <v>29.261</v>
      </c>
      <c r="L38" s="15">
        <v>49.992</v>
      </c>
      <c r="M38" s="56"/>
      <c r="N38" s="56"/>
      <c r="O38" s="11"/>
      <c r="R38" s="2">
        <v>30</v>
      </c>
      <c r="S38" s="103">
        <v>22322</v>
      </c>
      <c r="T38" s="8">
        <v>181.74</v>
      </c>
      <c r="U38" s="1">
        <v>4.03</v>
      </c>
      <c r="V38" s="8">
        <f t="shared" si="2"/>
        <v>0.34819200000000006</v>
      </c>
      <c r="W38" s="8"/>
      <c r="X38" s="94"/>
      <c r="Y38" s="165" t="s">
        <v>83</v>
      </c>
      <c r="Z38" s="8"/>
      <c r="AA38" s="8"/>
      <c r="AB38" s="8"/>
    </row>
    <row r="39" spans="1:28" ht="24">
      <c r="A39" s="11"/>
      <c r="B39" s="10">
        <f t="shared" si="6"/>
        <v>28</v>
      </c>
      <c r="C39" s="182">
        <v>39475</v>
      </c>
      <c r="D39" s="15">
        <v>181.75</v>
      </c>
      <c r="E39" s="11">
        <v>4.002</v>
      </c>
      <c r="F39" s="15">
        <f t="shared" si="3"/>
        <v>0.3457728</v>
      </c>
      <c r="G39" s="59">
        <f t="shared" si="9"/>
        <v>55.43966666666666</v>
      </c>
      <c r="H39" s="60">
        <f t="shared" si="10"/>
        <v>19.169528774399996</v>
      </c>
      <c r="I39" s="10" t="s">
        <v>74</v>
      </c>
      <c r="J39" s="15">
        <v>51.294</v>
      </c>
      <c r="K39" s="15">
        <v>46.948</v>
      </c>
      <c r="L39" s="15">
        <v>68.077</v>
      </c>
      <c r="M39" s="56"/>
      <c r="N39" s="56"/>
      <c r="O39" s="11"/>
      <c r="R39" s="2">
        <v>31</v>
      </c>
      <c r="S39" s="103">
        <v>22326</v>
      </c>
      <c r="T39" s="8">
        <v>181.73</v>
      </c>
      <c r="U39" s="1">
        <v>4.416</v>
      </c>
      <c r="V39" s="8">
        <f t="shared" si="2"/>
        <v>0.38154240000000006</v>
      </c>
      <c r="W39" s="8"/>
      <c r="X39" s="94"/>
      <c r="Y39" s="165" t="s">
        <v>84</v>
      </c>
      <c r="Z39" s="8"/>
      <c r="AA39" s="8"/>
      <c r="AB39" s="8"/>
    </row>
    <row r="40" spans="1:15" ht="24">
      <c r="A40" s="11"/>
      <c r="B40" s="10">
        <f t="shared" si="6"/>
        <v>29</v>
      </c>
      <c r="C40" s="182">
        <v>39484</v>
      </c>
      <c r="D40" s="15">
        <v>182.01</v>
      </c>
      <c r="E40" s="11">
        <v>10.526</v>
      </c>
      <c r="F40" s="15">
        <f t="shared" si="3"/>
        <v>0.9094464</v>
      </c>
      <c r="G40" s="59">
        <f t="shared" si="9"/>
        <v>5.627666666666667</v>
      </c>
      <c r="H40" s="60">
        <f t="shared" si="10"/>
        <v>5.118061190400001</v>
      </c>
      <c r="I40" s="10" t="s">
        <v>75</v>
      </c>
      <c r="J40" s="15">
        <v>4.48</v>
      </c>
      <c r="K40" s="15">
        <v>4.099</v>
      </c>
      <c r="L40" s="15">
        <v>8.304</v>
      </c>
      <c r="M40" s="56"/>
      <c r="N40" s="56"/>
      <c r="O40" s="11"/>
    </row>
    <row r="41" spans="1:15" ht="24">
      <c r="A41" s="11"/>
      <c r="B41" s="10">
        <f t="shared" si="6"/>
        <v>30</v>
      </c>
      <c r="C41" s="182">
        <v>39492</v>
      </c>
      <c r="D41" s="15">
        <v>181.77</v>
      </c>
      <c r="E41" s="11">
        <v>4.821</v>
      </c>
      <c r="F41" s="15">
        <f t="shared" si="3"/>
        <v>0.41653439999999997</v>
      </c>
      <c r="G41" s="59">
        <f t="shared" si="9"/>
        <v>9.223666666666666</v>
      </c>
      <c r="H41" s="60">
        <f t="shared" si="10"/>
        <v>3.8419744607999995</v>
      </c>
      <c r="I41" s="10" t="s">
        <v>76</v>
      </c>
      <c r="J41" s="15">
        <v>4.785</v>
      </c>
      <c r="K41" s="15">
        <v>12.545</v>
      </c>
      <c r="L41" s="15">
        <v>10.341</v>
      </c>
      <c r="M41" s="56"/>
      <c r="N41" s="56"/>
      <c r="O41" s="11"/>
    </row>
    <row r="42" spans="1:15" ht="24">
      <c r="A42" s="11"/>
      <c r="B42" s="10">
        <f t="shared" si="6"/>
        <v>31</v>
      </c>
      <c r="C42" s="182">
        <v>39504</v>
      </c>
      <c r="D42" s="15">
        <v>181.69</v>
      </c>
      <c r="E42" s="15">
        <v>3.14</v>
      </c>
      <c r="F42" s="15">
        <f t="shared" si="3"/>
        <v>0.27129600000000004</v>
      </c>
      <c r="G42" s="59">
        <f t="shared" si="9"/>
        <v>6.240333333333333</v>
      </c>
      <c r="H42" s="60">
        <f t="shared" si="10"/>
        <v>1.6929774720000001</v>
      </c>
      <c r="I42" s="10" t="s">
        <v>77</v>
      </c>
      <c r="J42" s="15">
        <v>6.84</v>
      </c>
      <c r="K42" s="15">
        <v>7.186</v>
      </c>
      <c r="L42" s="15">
        <v>4.695</v>
      </c>
      <c r="M42" s="56"/>
      <c r="N42" s="56"/>
      <c r="O42" s="11"/>
    </row>
    <row r="43" spans="1:15" ht="24">
      <c r="A43" s="11"/>
      <c r="B43" s="10">
        <f>+B42+1</f>
        <v>32</v>
      </c>
      <c r="C43" s="182">
        <v>39513</v>
      </c>
      <c r="D43" s="15">
        <v>181.73</v>
      </c>
      <c r="E43" s="15">
        <v>4.07</v>
      </c>
      <c r="F43" s="15">
        <f t="shared" si="3"/>
        <v>0.351648</v>
      </c>
      <c r="G43" s="59">
        <f aca="true" t="shared" si="11" ref="G43:G49">+AVERAGE(J43:L43)</f>
        <v>6.777000000000001</v>
      </c>
      <c r="H43" s="60">
        <f aca="true" t="shared" si="12" ref="H43:H49">G43*F43</f>
        <v>2.3831184960000003</v>
      </c>
      <c r="I43" s="10" t="s">
        <v>78</v>
      </c>
      <c r="J43" s="15">
        <v>9.326</v>
      </c>
      <c r="K43" s="15">
        <v>7.429</v>
      </c>
      <c r="L43" s="15">
        <v>3.576</v>
      </c>
      <c r="M43" s="56"/>
      <c r="N43" s="56"/>
      <c r="O43" s="11"/>
    </row>
    <row r="44" spans="1:15" ht="24">
      <c r="A44" s="11"/>
      <c r="B44" s="10">
        <f>+B43+1</f>
        <v>33</v>
      </c>
      <c r="C44" s="182">
        <v>39523</v>
      </c>
      <c r="D44" s="15">
        <v>181.66</v>
      </c>
      <c r="E44" s="15">
        <v>2.444</v>
      </c>
      <c r="F44" s="15">
        <f t="shared" si="3"/>
        <v>0.2111616</v>
      </c>
      <c r="G44" s="59">
        <f t="shared" si="11"/>
        <v>2.891</v>
      </c>
      <c r="H44" s="60">
        <f t="shared" si="12"/>
        <v>0.6104681856</v>
      </c>
      <c r="I44" s="10" t="s">
        <v>79</v>
      </c>
      <c r="J44" s="15">
        <v>3.244</v>
      </c>
      <c r="K44" s="15">
        <v>2.781</v>
      </c>
      <c r="L44" s="15">
        <v>2.648</v>
      </c>
      <c r="M44" s="56"/>
      <c r="N44" s="56"/>
      <c r="O44" s="11"/>
    </row>
    <row r="45" spans="1:15" ht="24.75" thickBot="1">
      <c r="A45" s="11"/>
      <c r="B45" s="64">
        <f>+B44+1</f>
        <v>34</v>
      </c>
      <c r="C45" s="183">
        <v>39533</v>
      </c>
      <c r="D45" s="66">
        <v>181.63</v>
      </c>
      <c r="E45" s="66">
        <v>2.05</v>
      </c>
      <c r="F45" s="66">
        <f t="shared" si="3"/>
        <v>0.17712</v>
      </c>
      <c r="G45" s="61">
        <f t="shared" si="11"/>
        <v>1.5839999999999999</v>
      </c>
      <c r="H45" s="67">
        <f t="shared" si="12"/>
        <v>0.28055808</v>
      </c>
      <c r="I45" s="64" t="s">
        <v>80</v>
      </c>
      <c r="J45" s="66">
        <v>1.778</v>
      </c>
      <c r="K45" s="66">
        <v>1.137</v>
      </c>
      <c r="L45" s="66">
        <v>1.837</v>
      </c>
      <c r="M45" s="56"/>
      <c r="N45" s="56"/>
      <c r="O45" s="11"/>
    </row>
    <row r="46" spans="1:15" ht="24">
      <c r="A46" s="11"/>
      <c r="B46" s="10">
        <v>1</v>
      </c>
      <c r="C46" s="182">
        <v>39549</v>
      </c>
      <c r="D46" s="15">
        <v>181.76</v>
      </c>
      <c r="E46" s="11">
        <v>4.328</v>
      </c>
      <c r="F46" s="15">
        <f t="shared" si="3"/>
        <v>0.3739392</v>
      </c>
      <c r="G46" s="59">
        <f t="shared" si="11"/>
        <v>39.01</v>
      </c>
      <c r="H46" s="60">
        <f t="shared" si="12"/>
        <v>14.587368192</v>
      </c>
      <c r="I46" s="12" t="s">
        <v>47</v>
      </c>
      <c r="J46" s="15">
        <v>20.958</v>
      </c>
      <c r="K46" s="15">
        <v>46.906</v>
      </c>
      <c r="L46" s="15">
        <v>49.166</v>
      </c>
      <c r="M46" s="56"/>
      <c r="N46" s="56"/>
      <c r="O46" s="11"/>
    </row>
    <row r="47" spans="1:15" ht="24">
      <c r="A47" s="11"/>
      <c r="B47" s="10">
        <f>+B46+1</f>
        <v>2</v>
      </c>
      <c r="C47" s="182">
        <v>39555</v>
      </c>
      <c r="D47" s="15">
        <v>181.95</v>
      </c>
      <c r="E47" s="11">
        <v>8.405</v>
      </c>
      <c r="F47" s="15">
        <f t="shared" si="3"/>
        <v>0.726192</v>
      </c>
      <c r="G47" s="59">
        <f t="shared" si="11"/>
        <v>24.199</v>
      </c>
      <c r="H47" s="60">
        <f t="shared" si="12"/>
        <v>17.573120208</v>
      </c>
      <c r="I47" s="12" t="s">
        <v>48</v>
      </c>
      <c r="J47" s="15">
        <v>19.027</v>
      </c>
      <c r="K47" s="15">
        <v>23.09</v>
      </c>
      <c r="L47" s="15">
        <v>30.48</v>
      </c>
      <c r="M47" s="56"/>
      <c r="N47" s="56"/>
      <c r="O47" s="11"/>
    </row>
    <row r="48" spans="1:15" ht="24">
      <c r="A48" s="11"/>
      <c r="B48" s="10">
        <f>+B47+1</f>
        <v>3</v>
      </c>
      <c r="C48" s="182">
        <v>39568</v>
      </c>
      <c r="D48" s="15">
        <v>181.6</v>
      </c>
      <c r="E48" s="11">
        <v>28.757</v>
      </c>
      <c r="F48" s="15">
        <f t="shared" si="3"/>
        <v>2.4846048</v>
      </c>
      <c r="G48" s="59">
        <f t="shared" si="11"/>
        <v>349.695</v>
      </c>
      <c r="H48" s="60">
        <f t="shared" si="12"/>
        <v>868.853875536</v>
      </c>
      <c r="I48" s="12" t="s">
        <v>49</v>
      </c>
      <c r="J48" s="15">
        <v>423.598</v>
      </c>
      <c r="K48" s="15">
        <v>293.051</v>
      </c>
      <c r="L48" s="15">
        <v>332.436</v>
      </c>
      <c r="M48" s="56"/>
      <c r="N48" s="56"/>
      <c r="O48" s="11"/>
    </row>
    <row r="49" spans="1:15" ht="24">
      <c r="A49" s="11"/>
      <c r="B49" s="10">
        <f aca="true" t="shared" si="13" ref="B49:B55">+B48+1</f>
        <v>4</v>
      </c>
      <c r="C49" s="182">
        <v>39574</v>
      </c>
      <c r="D49" s="15">
        <v>182.28</v>
      </c>
      <c r="E49" s="11">
        <v>17.374</v>
      </c>
      <c r="F49" s="15">
        <f t="shared" si="3"/>
        <v>1.5011136</v>
      </c>
      <c r="G49" s="59">
        <f t="shared" si="11"/>
        <v>10.174333333333335</v>
      </c>
      <c r="H49" s="60">
        <f t="shared" si="12"/>
        <v>15.272830137600003</v>
      </c>
      <c r="I49" s="12" t="s">
        <v>50</v>
      </c>
      <c r="J49" s="15">
        <v>6.661</v>
      </c>
      <c r="K49" s="15">
        <v>16.39</v>
      </c>
      <c r="L49" s="15">
        <v>7.472</v>
      </c>
      <c r="M49" s="56"/>
      <c r="N49" s="56"/>
      <c r="O49" s="11"/>
    </row>
    <row r="50" spans="1:15" ht="24">
      <c r="A50" s="11"/>
      <c r="B50" s="10">
        <f t="shared" si="13"/>
        <v>5</v>
      </c>
      <c r="C50" s="182">
        <v>39588</v>
      </c>
      <c r="D50" s="15">
        <v>181.9</v>
      </c>
      <c r="E50" s="11">
        <v>7.877</v>
      </c>
      <c r="F50" s="15">
        <f t="shared" si="3"/>
        <v>0.6805728</v>
      </c>
      <c r="G50" s="59">
        <f aca="true" t="shared" si="14" ref="G50:G55">+AVERAGE(J50:L50)</f>
        <v>54.663333333333334</v>
      </c>
      <c r="H50" s="60">
        <f aca="true" t="shared" si="15" ref="H50:H55">G50*F50</f>
        <v>37.202377824</v>
      </c>
      <c r="I50" s="12" t="s">
        <v>51</v>
      </c>
      <c r="J50" s="15">
        <v>44.981</v>
      </c>
      <c r="K50" s="15">
        <v>49.654</v>
      </c>
      <c r="L50" s="15">
        <v>69.355</v>
      </c>
      <c r="M50" s="56"/>
      <c r="N50" s="56"/>
      <c r="O50" s="11"/>
    </row>
    <row r="51" spans="1:15" ht="24">
      <c r="A51" s="11"/>
      <c r="B51" s="10">
        <f t="shared" si="13"/>
        <v>6</v>
      </c>
      <c r="C51" s="182">
        <v>39597</v>
      </c>
      <c r="D51" s="15">
        <v>182.95</v>
      </c>
      <c r="E51" s="11">
        <v>38.323</v>
      </c>
      <c r="F51" s="15">
        <f t="shared" si="3"/>
        <v>3.3111072000000004</v>
      </c>
      <c r="G51" s="59">
        <f t="shared" si="14"/>
        <v>466.07166666666666</v>
      </c>
      <c r="H51" s="60">
        <f t="shared" si="15"/>
        <v>1543.2132512160001</v>
      </c>
      <c r="I51" s="12" t="s">
        <v>52</v>
      </c>
      <c r="J51" s="15">
        <v>474.827</v>
      </c>
      <c r="K51" s="15">
        <v>471.147</v>
      </c>
      <c r="L51" s="15">
        <v>452.241</v>
      </c>
      <c r="M51" s="56"/>
      <c r="N51" s="56"/>
      <c r="O51" s="11"/>
    </row>
    <row r="52" spans="1:15" ht="24">
      <c r="A52" s="11"/>
      <c r="B52" s="10">
        <f t="shared" si="13"/>
        <v>7</v>
      </c>
      <c r="C52" s="182">
        <v>39605</v>
      </c>
      <c r="D52" s="15">
        <v>183.41</v>
      </c>
      <c r="E52" s="11">
        <v>76.964</v>
      </c>
      <c r="F52" s="15">
        <f t="shared" si="3"/>
        <v>6.6496896</v>
      </c>
      <c r="G52" s="59">
        <f t="shared" si="14"/>
        <v>1584.5606666666665</v>
      </c>
      <c r="H52" s="60">
        <f t="shared" si="15"/>
        <v>10536.8365857024</v>
      </c>
      <c r="I52" s="10" t="s">
        <v>53</v>
      </c>
      <c r="J52" s="15">
        <v>1384.259</v>
      </c>
      <c r="K52" s="15">
        <v>1482.998</v>
      </c>
      <c r="L52" s="15">
        <v>1886.425</v>
      </c>
      <c r="M52" s="56"/>
      <c r="N52" s="56"/>
      <c r="O52" s="11"/>
    </row>
    <row r="53" spans="1:15" ht="24">
      <c r="A53" s="11"/>
      <c r="B53" s="10">
        <f t="shared" si="13"/>
        <v>8</v>
      </c>
      <c r="C53" s="182">
        <v>39616</v>
      </c>
      <c r="D53" s="15">
        <v>182.73</v>
      </c>
      <c r="E53" s="11">
        <v>29.956</v>
      </c>
      <c r="F53" s="15">
        <f t="shared" si="3"/>
        <v>2.5881984</v>
      </c>
      <c r="G53" s="59">
        <f t="shared" si="14"/>
        <v>216.08</v>
      </c>
      <c r="H53" s="60">
        <f t="shared" si="15"/>
        <v>559.257910272</v>
      </c>
      <c r="I53" s="10" t="s">
        <v>54</v>
      </c>
      <c r="J53" s="15">
        <v>224.688</v>
      </c>
      <c r="K53" s="15">
        <v>212.206</v>
      </c>
      <c r="L53" s="15">
        <v>211.346</v>
      </c>
      <c r="M53" s="56"/>
      <c r="N53" s="56"/>
      <c r="O53" s="11"/>
    </row>
    <row r="54" spans="1:15" ht="24">
      <c r="A54" s="11"/>
      <c r="B54" s="10">
        <f t="shared" si="13"/>
        <v>9</v>
      </c>
      <c r="C54" s="182">
        <v>39624</v>
      </c>
      <c r="D54" s="15">
        <v>182.19</v>
      </c>
      <c r="E54" s="11">
        <v>14.166</v>
      </c>
      <c r="F54" s="15">
        <f t="shared" si="3"/>
        <v>1.2239424</v>
      </c>
      <c r="G54" s="59">
        <f t="shared" si="14"/>
        <v>192.25733333333332</v>
      </c>
      <c r="H54" s="60">
        <f t="shared" si="15"/>
        <v>235.3119019776</v>
      </c>
      <c r="I54" s="10" t="s">
        <v>55</v>
      </c>
      <c r="J54" s="15">
        <v>171.701</v>
      </c>
      <c r="K54" s="15">
        <v>191.843</v>
      </c>
      <c r="L54" s="15">
        <v>213.228</v>
      </c>
      <c r="M54" s="56"/>
      <c r="N54" s="56"/>
      <c r="O54" s="11"/>
    </row>
    <row r="55" spans="1:15" ht="24">
      <c r="A55" s="11"/>
      <c r="B55" s="10">
        <f t="shared" si="13"/>
        <v>10</v>
      </c>
      <c r="C55" s="182">
        <v>39634</v>
      </c>
      <c r="D55" s="15">
        <v>182.51</v>
      </c>
      <c r="E55" s="11">
        <v>28.806</v>
      </c>
      <c r="F55" s="15">
        <f t="shared" si="3"/>
        <v>2.4888384</v>
      </c>
      <c r="G55" s="59">
        <f t="shared" si="14"/>
        <v>129.74</v>
      </c>
      <c r="H55" s="60">
        <f t="shared" si="15"/>
        <v>322.901894016</v>
      </c>
      <c r="I55" s="10" t="s">
        <v>56</v>
      </c>
      <c r="J55" s="15">
        <v>106.673</v>
      </c>
      <c r="K55" s="15">
        <v>121.715</v>
      </c>
      <c r="L55" s="15">
        <v>160.832</v>
      </c>
      <c r="M55" s="56"/>
      <c r="N55" s="56"/>
      <c r="O55" s="11"/>
    </row>
    <row r="56" spans="1:15" ht="24">
      <c r="A56" s="11"/>
      <c r="B56" s="10">
        <f aca="true" t="shared" si="16" ref="B56:B65">+B55+1</f>
        <v>11</v>
      </c>
      <c r="C56" s="182">
        <v>39646</v>
      </c>
      <c r="D56" s="15">
        <v>182.49</v>
      </c>
      <c r="E56" s="11">
        <v>26.944</v>
      </c>
      <c r="F56" s="15">
        <f t="shared" si="3"/>
        <v>2.3279616</v>
      </c>
      <c r="G56" s="59">
        <f aca="true" t="shared" si="17" ref="G56:G65">+AVERAGE(J56:L56)</f>
        <v>762.2689999999999</v>
      </c>
      <c r="H56" s="60">
        <f aca="true" t="shared" si="18" ref="H56:H65">G56*F56</f>
        <v>1774.5329608703998</v>
      </c>
      <c r="I56" s="10" t="s">
        <v>57</v>
      </c>
      <c r="J56" s="15">
        <v>702.182</v>
      </c>
      <c r="K56" s="15">
        <v>762.802</v>
      </c>
      <c r="L56" s="15">
        <v>821.823</v>
      </c>
      <c r="M56" s="56"/>
      <c r="N56" s="56"/>
      <c r="O56" s="11"/>
    </row>
    <row r="57" spans="1:15" ht="24">
      <c r="A57" s="11"/>
      <c r="B57" s="10">
        <f t="shared" si="16"/>
        <v>12</v>
      </c>
      <c r="C57" s="182">
        <v>39654</v>
      </c>
      <c r="D57" s="15">
        <v>183.86</v>
      </c>
      <c r="E57" s="11">
        <v>111.366</v>
      </c>
      <c r="F57" s="15">
        <f t="shared" si="3"/>
        <v>9.6220224</v>
      </c>
      <c r="G57" s="59">
        <f t="shared" si="17"/>
        <v>314.7796666666666</v>
      </c>
      <c r="H57" s="60">
        <f t="shared" si="18"/>
        <v>3028.8170037311997</v>
      </c>
      <c r="I57" s="10" t="s">
        <v>58</v>
      </c>
      <c r="J57" s="15">
        <v>305.686</v>
      </c>
      <c r="K57" s="15">
        <v>329.183</v>
      </c>
      <c r="L57" s="15">
        <v>309.47</v>
      </c>
      <c r="M57" s="56"/>
      <c r="N57" s="56"/>
      <c r="O57" s="11"/>
    </row>
    <row r="58" spans="1:15" ht="24">
      <c r="A58" s="11"/>
      <c r="B58" s="10">
        <f t="shared" si="16"/>
        <v>13</v>
      </c>
      <c r="C58" s="182">
        <v>39665</v>
      </c>
      <c r="D58" s="15">
        <v>185.25</v>
      </c>
      <c r="E58" s="11">
        <v>222.117</v>
      </c>
      <c r="F58" s="15">
        <f t="shared" si="3"/>
        <v>19.1909088</v>
      </c>
      <c r="G58" s="59">
        <f t="shared" si="17"/>
        <v>902.4353333333333</v>
      </c>
      <c r="H58" s="60">
        <f t="shared" si="18"/>
        <v>17318.5541798976</v>
      </c>
      <c r="I58" s="10" t="s">
        <v>59</v>
      </c>
      <c r="J58" s="15">
        <v>888.617</v>
      </c>
      <c r="K58" s="15">
        <v>979.049</v>
      </c>
      <c r="L58" s="15">
        <v>839.64</v>
      </c>
      <c r="M58" s="56"/>
      <c r="N58" s="56"/>
      <c r="O58" s="11"/>
    </row>
    <row r="59" spans="1:15" ht="24">
      <c r="A59" s="11"/>
      <c r="B59" s="10">
        <f t="shared" si="16"/>
        <v>14</v>
      </c>
      <c r="C59" s="182">
        <v>39674</v>
      </c>
      <c r="D59" s="15">
        <v>186.2</v>
      </c>
      <c r="E59" s="11">
        <v>345.884</v>
      </c>
      <c r="F59" s="15">
        <f t="shared" si="3"/>
        <v>29.884377600000004</v>
      </c>
      <c r="G59" s="59">
        <f t="shared" si="17"/>
        <v>4326.849999999999</v>
      </c>
      <c r="H59" s="60">
        <f t="shared" si="18"/>
        <v>129305.21921856</v>
      </c>
      <c r="I59" s="10" t="s">
        <v>60</v>
      </c>
      <c r="J59" s="15">
        <v>4085.731</v>
      </c>
      <c r="K59" s="15">
        <v>4276.304</v>
      </c>
      <c r="L59" s="15">
        <v>4618.515</v>
      </c>
      <c r="M59" s="56"/>
      <c r="N59" s="56"/>
      <c r="O59" s="11"/>
    </row>
    <row r="60" spans="1:15" ht="24">
      <c r="A60" s="11"/>
      <c r="B60" s="10">
        <f t="shared" si="16"/>
        <v>15</v>
      </c>
      <c r="C60" s="182">
        <v>39685</v>
      </c>
      <c r="D60" s="15">
        <v>183.79</v>
      </c>
      <c r="E60" s="11">
        <v>103.978</v>
      </c>
      <c r="F60" s="15">
        <f t="shared" si="3"/>
        <v>8.9836992</v>
      </c>
      <c r="G60" s="59">
        <f t="shared" si="17"/>
        <v>270.40900000000005</v>
      </c>
      <c r="H60" s="60">
        <f t="shared" si="18"/>
        <v>2429.2731169728004</v>
      </c>
      <c r="I60" s="10" t="s">
        <v>61</v>
      </c>
      <c r="J60" s="15">
        <v>294.04</v>
      </c>
      <c r="K60" s="15">
        <v>279.406</v>
      </c>
      <c r="L60" s="15">
        <v>237.781</v>
      </c>
      <c r="M60" s="56"/>
      <c r="N60" s="56"/>
      <c r="O60" s="11"/>
    </row>
    <row r="61" spans="1:15" ht="24">
      <c r="A61" s="11"/>
      <c r="B61" s="10">
        <f t="shared" si="16"/>
        <v>16</v>
      </c>
      <c r="C61" s="182">
        <v>39699</v>
      </c>
      <c r="D61" s="15">
        <v>185.48</v>
      </c>
      <c r="E61" s="11">
        <v>253.89</v>
      </c>
      <c r="F61" s="15">
        <f t="shared" si="3"/>
        <v>21.936096</v>
      </c>
      <c r="G61" s="59">
        <f t="shared" si="17"/>
        <v>970.256</v>
      </c>
      <c r="H61" s="60">
        <f t="shared" si="18"/>
        <v>21283.628760575997</v>
      </c>
      <c r="I61" s="10" t="s">
        <v>62</v>
      </c>
      <c r="J61" s="15">
        <v>944.302</v>
      </c>
      <c r="K61" s="15">
        <v>1007.202</v>
      </c>
      <c r="L61" s="15">
        <v>959.264</v>
      </c>
      <c r="M61" s="56"/>
      <c r="N61" s="56"/>
      <c r="O61" s="11"/>
    </row>
    <row r="62" spans="1:15" ht="24">
      <c r="A62" s="11"/>
      <c r="B62" s="10">
        <f t="shared" si="16"/>
        <v>17</v>
      </c>
      <c r="C62" s="182">
        <v>39705</v>
      </c>
      <c r="D62" s="15">
        <v>188.94</v>
      </c>
      <c r="E62" s="11">
        <v>977.879</v>
      </c>
      <c r="F62" s="15">
        <f t="shared" si="3"/>
        <v>84.4887456</v>
      </c>
      <c r="G62" s="59">
        <f t="shared" si="17"/>
        <v>3051.554</v>
      </c>
      <c r="H62" s="60">
        <f t="shared" si="18"/>
        <v>257821.96959066243</v>
      </c>
      <c r="I62" s="10" t="s">
        <v>63</v>
      </c>
      <c r="J62" s="15">
        <v>2529.146</v>
      </c>
      <c r="K62" s="15">
        <v>3447.266</v>
      </c>
      <c r="L62" s="15">
        <v>3178.25</v>
      </c>
      <c r="M62" s="56"/>
      <c r="N62" s="56"/>
      <c r="O62" s="11"/>
    </row>
    <row r="63" spans="1:15" ht="24">
      <c r="A63" s="11"/>
      <c r="B63" s="10">
        <f t="shared" si="16"/>
        <v>18</v>
      </c>
      <c r="C63" s="182">
        <v>39715</v>
      </c>
      <c r="D63" s="15">
        <v>184.38</v>
      </c>
      <c r="E63" s="11">
        <v>156.786</v>
      </c>
      <c r="F63" s="15">
        <f t="shared" si="3"/>
        <v>13.546310400000001</v>
      </c>
      <c r="G63" s="59">
        <f t="shared" si="17"/>
        <v>224.587</v>
      </c>
      <c r="H63" s="60">
        <f t="shared" si="18"/>
        <v>3042.3252138048</v>
      </c>
      <c r="I63" s="10" t="s">
        <v>64</v>
      </c>
      <c r="J63" s="15">
        <v>234.934</v>
      </c>
      <c r="K63" s="15">
        <v>220.21</v>
      </c>
      <c r="L63" s="15">
        <v>218.617</v>
      </c>
      <c r="M63" s="56"/>
      <c r="N63" s="56"/>
      <c r="O63" s="11"/>
    </row>
    <row r="64" spans="1:15" ht="24">
      <c r="A64" s="11"/>
      <c r="B64" s="10">
        <f t="shared" si="16"/>
        <v>19</v>
      </c>
      <c r="C64" s="182">
        <v>39729</v>
      </c>
      <c r="D64" s="15">
        <v>184.95</v>
      </c>
      <c r="E64" s="11">
        <v>196.622</v>
      </c>
      <c r="F64" s="15">
        <f t="shared" si="3"/>
        <v>16.988140800000004</v>
      </c>
      <c r="G64" s="59">
        <f t="shared" si="17"/>
        <v>1842.8922066666667</v>
      </c>
      <c r="H64" s="60">
        <f t="shared" si="18"/>
        <v>31307.312286076038</v>
      </c>
      <c r="I64" s="10" t="s">
        <v>65</v>
      </c>
      <c r="J64" s="15">
        <v>1817.52874</v>
      </c>
      <c r="K64" s="15">
        <v>1875.61806</v>
      </c>
      <c r="L64" s="15">
        <v>1835.52982</v>
      </c>
      <c r="M64" s="56"/>
      <c r="N64" s="56"/>
      <c r="O64" s="11"/>
    </row>
    <row r="65" spans="1:15" ht="24">
      <c r="A65" s="11"/>
      <c r="B65" s="10">
        <f t="shared" si="16"/>
        <v>20</v>
      </c>
      <c r="C65" s="182">
        <v>39737</v>
      </c>
      <c r="D65" s="15">
        <v>183.21</v>
      </c>
      <c r="E65" s="11">
        <v>68.266</v>
      </c>
      <c r="F65" s="15">
        <f t="shared" si="3"/>
        <v>5.8981824000000005</v>
      </c>
      <c r="G65" s="59">
        <f t="shared" si="17"/>
        <v>114.61489666666667</v>
      </c>
      <c r="H65" s="60">
        <f t="shared" si="18"/>
        <v>676.0195662971521</v>
      </c>
      <c r="I65" s="10" t="s">
        <v>66</v>
      </c>
      <c r="J65" s="15">
        <v>121.82741</v>
      </c>
      <c r="K65" s="15">
        <v>104.53839</v>
      </c>
      <c r="L65" s="15">
        <v>117.47889</v>
      </c>
      <c r="M65" s="56"/>
      <c r="N65" s="56"/>
      <c r="O65" s="11"/>
    </row>
    <row r="66" spans="1:15" ht="24">
      <c r="A66" s="11"/>
      <c r="B66" s="10">
        <f aca="true" t="shared" si="19" ref="B66:B71">+B65+1</f>
        <v>21</v>
      </c>
      <c r="C66" s="182">
        <v>39745</v>
      </c>
      <c r="D66" s="15">
        <v>184.45</v>
      </c>
      <c r="E66" s="11">
        <v>169.53</v>
      </c>
      <c r="F66" s="15">
        <f t="shared" si="3"/>
        <v>14.647392000000002</v>
      </c>
      <c r="G66" s="59">
        <f aca="true" t="shared" si="20" ref="G66:G71">+AVERAGE(J66:L66)</f>
        <v>699.8679933333333</v>
      </c>
      <c r="H66" s="60">
        <f aca="true" t="shared" si="21" ref="H66:H71">G66*F66</f>
        <v>10251.24084660672</v>
      </c>
      <c r="I66" s="10" t="s">
        <v>67</v>
      </c>
      <c r="J66" s="15">
        <v>681.50032</v>
      </c>
      <c r="K66" s="15">
        <v>740.90462</v>
      </c>
      <c r="L66" s="15">
        <v>677.19904</v>
      </c>
      <c r="M66" s="56"/>
      <c r="N66" s="56"/>
      <c r="O66" s="11"/>
    </row>
    <row r="67" spans="1:15" ht="24">
      <c r="A67" s="11"/>
      <c r="B67" s="10">
        <f t="shared" si="19"/>
        <v>22</v>
      </c>
      <c r="C67" s="182">
        <v>39756</v>
      </c>
      <c r="D67" s="15">
        <v>183.5</v>
      </c>
      <c r="E67" s="11">
        <v>35.637</v>
      </c>
      <c r="F67" s="15">
        <f t="shared" si="3"/>
        <v>3.0790368000000004</v>
      </c>
      <c r="G67" s="59">
        <f t="shared" si="20"/>
        <v>500.4928766666667</v>
      </c>
      <c r="H67" s="60">
        <f t="shared" si="21"/>
        <v>1541.0359853945283</v>
      </c>
      <c r="I67" s="10" t="s">
        <v>68</v>
      </c>
      <c r="J67" s="15">
        <v>481.8696</v>
      </c>
      <c r="K67" s="15">
        <v>493.92377</v>
      </c>
      <c r="L67" s="15">
        <v>525.68526</v>
      </c>
      <c r="M67" s="56"/>
      <c r="N67" s="56"/>
      <c r="O67" s="11"/>
    </row>
    <row r="68" spans="1:15" ht="24">
      <c r="A68" s="11"/>
      <c r="B68" s="10">
        <f t="shared" si="19"/>
        <v>23</v>
      </c>
      <c r="C68" s="182">
        <v>39764</v>
      </c>
      <c r="D68" s="15">
        <v>182.72</v>
      </c>
      <c r="E68" s="11">
        <v>44.44</v>
      </c>
      <c r="F68" s="15">
        <f t="shared" si="3"/>
        <v>3.839616</v>
      </c>
      <c r="G68" s="59">
        <f t="shared" si="20"/>
        <v>163.58149666666665</v>
      </c>
      <c r="H68" s="60">
        <f t="shared" si="21"/>
        <v>628.0901319052799</v>
      </c>
      <c r="I68" s="10" t="s">
        <v>69</v>
      </c>
      <c r="J68" s="15">
        <v>72.35168</v>
      </c>
      <c r="K68" s="15">
        <v>364.07505</v>
      </c>
      <c r="L68" s="15">
        <v>54.31776</v>
      </c>
      <c r="M68" s="56"/>
      <c r="N68" s="56"/>
      <c r="O68" s="11"/>
    </row>
    <row r="69" spans="1:15" ht="24">
      <c r="A69" s="11"/>
      <c r="B69" s="10">
        <f t="shared" si="19"/>
        <v>24</v>
      </c>
      <c r="C69" s="182">
        <v>39777</v>
      </c>
      <c r="D69" s="15">
        <v>182.37</v>
      </c>
      <c r="E69" s="11">
        <v>22.559</v>
      </c>
      <c r="F69" s="15">
        <f t="shared" si="3"/>
        <v>1.9490976000000002</v>
      </c>
      <c r="G69" s="59">
        <f t="shared" si="20"/>
        <v>26.915300000000002</v>
      </c>
      <c r="H69" s="60">
        <f t="shared" si="21"/>
        <v>52.46054663328001</v>
      </c>
      <c r="I69" s="10" t="s">
        <v>70</v>
      </c>
      <c r="J69" s="15">
        <v>30.2746</v>
      </c>
      <c r="K69" s="15">
        <v>16.44046</v>
      </c>
      <c r="L69" s="15">
        <v>34.03084</v>
      </c>
      <c r="M69" s="56"/>
      <c r="N69" s="56"/>
      <c r="O69" s="11"/>
    </row>
    <row r="70" spans="1:15" ht="24">
      <c r="A70" s="11"/>
      <c r="B70" s="10">
        <f t="shared" si="19"/>
        <v>25</v>
      </c>
      <c r="C70" s="182">
        <v>39786</v>
      </c>
      <c r="D70" s="15">
        <v>182.22</v>
      </c>
      <c r="E70" s="11">
        <v>18.182</v>
      </c>
      <c r="F70" s="15">
        <f t="shared" si="3"/>
        <v>1.5709248</v>
      </c>
      <c r="G70" s="59">
        <f t="shared" si="20"/>
        <v>15.862956666666667</v>
      </c>
      <c r="H70" s="60">
        <f t="shared" si="21"/>
        <v>24.919512028992003</v>
      </c>
      <c r="I70" s="10" t="s">
        <v>71</v>
      </c>
      <c r="J70" s="15">
        <v>15.54519</v>
      </c>
      <c r="K70" s="15">
        <v>9.5579</v>
      </c>
      <c r="L70" s="15">
        <v>22.48578</v>
      </c>
      <c r="M70" s="56"/>
      <c r="N70" s="56"/>
      <c r="O70" s="11"/>
    </row>
    <row r="71" spans="1:15" ht="24">
      <c r="A71" s="11"/>
      <c r="B71" s="10">
        <f t="shared" si="19"/>
        <v>26</v>
      </c>
      <c r="C71" s="182">
        <v>39798</v>
      </c>
      <c r="D71" s="15">
        <v>182.07</v>
      </c>
      <c r="E71" s="11">
        <v>12.894</v>
      </c>
      <c r="F71" s="15">
        <f t="shared" si="3"/>
        <v>1.1140416</v>
      </c>
      <c r="G71" s="59">
        <f t="shared" si="20"/>
        <v>32.27955</v>
      </c>
      <c r="H71" s="60">
        <f t="shared" si="21"/>
        <v>35.96076152928</v>
      </c>
      <c r="I71" s="10" t="s">
        <v>72</v>
      </c>
      <c r="J71" s="15">
        <v>26.37087</v>
      </c>
      <c r="K71" s="15">
        <v>34.9993</v>
      </c>
      <c r="L71" s="15">
        <v>35.46848</v>
      </c>
      <c r="M71" s="56"/>
      <c r="N71" s="56"/>
      <c r="O71" s="11"/>
    </row>
    <row r="72" spans="1:15" ht="24">
      <c r="A72" s="11"/>
      <c r="B72" s="10">
        <v>27</v>
      </c>
      <c r="C72" s="182">
        <v>39807</v>
      </c>
      <c r="D72" s="15">
        <v>182.03</v>
      </c>
      <c r="E72" s="11">
        <v>11.572</v>
      </c>
      <c r="F72" s="15">
        <f t="shared" si="3"/>
        <v>0.9998208</v>
      </c>
      <c r="G72" s="59">
        <f aca="true" t="shared" si="22" ref="G72:G77">+AVERAGE(J72:L72)</f>
        <v>54.51419666666667</v>
      </c>
      <c r="H72" s="60">
        <f aca="true" t="shared" si="23" ref="H72:H77">G72*F72</f>
        <v>54.504427722624</v>
      </c>
      <c r="I72" s="10" t="s">
        <v>73</v>
      </c>
      <c r="J72" s="15">
        <v>38.0114</v>
      </c>
      <c r="K72" s="15">
        <v>40.99013</v>
      </c>
      <c r="L72" s="15">
        <v>84.54106</v>
      </c>
      <c r="M72" s="56"/>
      <c r="N72" s="56"/>
      <c r="O72" s="11"/>
    </row>
    <row r="73" spans="1:15" ht="24">
      <c r="A73" s="11"/>
      <c r="B73" s="10">
        <v>28</v>
      </c>
      <c r="C73" s="182">
        <v>39819</v>
      </c>
      <c r="D73" s="15">
        <v>181.95</v>
      </c>
      <c r="E73" s="11">
        <v>9.937</v>
      </c>
      <c r="F73" s="15">
        <f t="shared" si="3"/>
        <v>0.8585568</v>
      </c>
      <c r="G73" s="59">
        <f t="shared" si="22"/>
        <v>4.486823333333333</v>
      </c>
      <c r="H73" s="60">
        <f t="shared" si="23"/>
        <v>3.8521926832319995</v>
      </c>
      <c r="I73" s="10" t="s">
        <v>81</v>
      </c>
      <c r="J73" s="15">
        <v>0.47776</v>
      </c>
      <c r="K73" s="15">
        <v>11.30126</v>
      </c>
      <c r="L73" s="15">
        <v>1.68145</v>
      </c>
      <c r="M73" s="56"/>
      <c r="N73" s="56"/>
      <c r="O73" s="11"/>
    </row>
    <row r="74" spans="1:15" ht="24">
      <c r="A74" s="11"/>
      <c r="B74" s="10">
        <v>29</v>
      </c>
      <c r="C74" s="182">
        <v>39828</v>
      </c>
      <c r="D74" s="15">
        <v>181.9</v>
      </c>
      <c r="E74" s="11">
        <v>8.554</v>
      </c>
      <c r="F74" s="15">
        <f t="shared" si="3"/>
        <v>0.7390656000000001</v>
      </c>
      <c r="G74" s="59">
        <f t="shared" si="22"/>
        <v>19.56861</v>
      </c>
      <c r="H74" s="60">
        <f t="shared" si="23"/>
        <v>14.462486490816001</v>
      </c>
      <c r="I74" s="10" t="s">
        <v>82</v>
      </c>
      <c r="J74" s="15">
        <v>25.76324</v>
      </c>
      <c r="K74" s="15">
        <v>12.14654</v>
      </c>
      <c r="L74" s="15">
        <v>20.79605</v>
      </c>
      <c r="M74" s="56"/>
      <c r="N74" s="56"/>
      <c r="O74" s="11"/>
    </row>
    <row r="75" spans="1:15" ht="24">
      <c r="A75" s="11"/>
      <c r="B75" s="10">
        <v>30</v>
      </c>
      <c r="C75" s="182">
        <v>39840</v>
      </c>
      <c r="D75" s="15">
        <v>181.86</v>
      </c>
      <c r="E75" s="11">
        <v>7.89</v>
      </c>
      <c r="F75" s="15">
        <f aca="true" t="shared" si="24" ref="F75:F150">E75*0.0864</f>
        <v>0.681696</v>
      </c>
      <c r="G75" s="59">
        <f t="shared" si="22"/>
        <v>15.01111</v>
      </c>
      <c r="H75" s="60">
        <f t="shared" si="23"/>
        <v>10.23301364256</v>
      </c>
      <c r="I75" s="10" t="s">
        <v>83</v>
      </c>
      <c r="J75" s="15">
        <v>10.3657</v>
      </c>
      <c r="K75" s="15">
        <v>18.99911</v>
      </c>
      <c r="L75" s="15">
        <v>15.66852</v>
      </c>
      <c r="M75" s="56"/>
      <c r="N75" s="56"/>
      <c r="O75" s="11"/>
    </row>
    <row r="76" spans="1:15" ht="24">
      <c r="A76" s="11"/>
      <c r="B76" s="10">
        <v>31</v>
      </c>
      <c r="C76" s="182">
        <v>39848</v>
      </c>
      <c r="D76" s="15">
        <v>181.83</v>
      </c>
      <c r="E76" s="11">
        <v>6.437</v>
      </c>
      <c r="F76" s="15">
        <f t="shared" si="24"/>
        <v>0.5561568</v>
      </c>
      <c r="G76" s="59">
        <f t="shared" si="22"/>
        <v>5.861123333333334</v>
      </c>
      <c r="H76" s="60">
        <f t="shared" si="23"/>
        <v>3.259703597472001</v>
      </c>
      <c r="I76" s="10" t="s">
        <v>84</v>
      </c>
      <c r="J76" s="15">
        <v>12.35903</v>
      </c>
      <c r="K76" s="15">
        <v>1.60265</v>
      </c>
      <c r="L76" s="15">
        <v>3.62169</v>
      </c>
      <c r="M76" s="56"/>
      <c r="N76" s="56"/>
      <c r="O76" s="11"/>
    </row>
    <row r="77" spans="1:15" ht="24">
      <c r="A77" s="11"/>
      <c r="B77" s="10">
        <v>32</v>
      </c>
      <c r="C77" s="182">
        <v>39857</v>
      </c>
      <c r="D77" s="15">
        <v>181.78</v>
      </c>
      <c r="E77" s="11">
        <v>4.787</v>
      </c>
      <c r="F77" s="15">
        <f t="shared" si="24"/>
        <v>0.41359680000000004</v>
      </c>
      <c r="G77" s="59">
        <f t="shared" si="22"/>
        <v>20.454026666666667</v>
      </c>
      <c r="H77" s="60">
        <f t="shared" si="23"/>
        <v>8.459719976448001</v>
      </c>
      <c r="I77" s="10" t="s">
        <v>85</v>
      </c>
      <c r="J77" s="15">
        <v>9.17511</v>
      </c>
      <c r="K77" s="15">
        <v>10.54587</v>
      </c>
      <c r="L77" s="15">
        <v>41.6411</v>
      </c>
      <c r="M77" s="56"/>
      <c r="N77" s="56"/>
      <c r="O77" s="11"/>
    </row>
    <row r="78" spans="1:15" ht="24">
      <c r="A78" s="11"/>
      <c r="B78" s="10">
        <v>33</v>
      </c>
      <c r="C78" s="182">
        <v>39868</v>
      </c>
      <c r="D78" s="15">
        <v>181.71</v>
      </c>
      <c r="E78" s="11">
        <v>3.402</v>
      </c>
      <c r="F78" s="15">
        <f t="shared" si="24"/>
        <v>0.29393280000000005</v>
      </c>
      <c r="G78" s="59">
        <f>+AVERAGE(J78:L78)</f>
        <v>5.77935</v>
      </c>
      <c r="H78" s="60">
        <f>G78*F78</f>
        <v>1.6987405276800003</v>
      </c>
      <c r="I78" s="10" t="s">
        <v>86</v>
      </c>
      <c r="J78" s="15">
        <v>0.94881</v>
      </c>
      <c r="K78" s="15">
        <v>12.55966</v>
      </c>
      <c r="L78" s="15">
        <v>3.82958</v>
      </c>
      <c r="M78" s="56"/>
      <c r="N78" s="56"/>
      <c r="O78" s="11"/>
    </row>
    <row r="79" spans="1:15" ht="24">
      <c r="A79" s="11"/>
      <c r="B79" s="10">
        <v>34</v>
      </c>
      <c r="C79" s="182">
        <v>39878</v>
      </c>
      <c r="D79" s="15">
        <v>181.67</v>
      </c>
      <c r="E79" s="11">
        <v>2.886</v>
      </c>
      <c r="F79" s="15">
        <f t="shared" si="24"/>
        <v>0.24935040000000003</v>
      </c>
      <c r="G79" s="59">
        <f>+AVERAGE(J79:L79)</f>
        <v>21.11269</v>
      </c>
      <c r="H79" s="60">
        <f>G79*F79</f>
        <v>5.264457696576001</v>
      </c>
      <c r="I79" s="10" t="s">
        <v>87</v>
      </c>
      <c r="J79" s="15">
        <v>30.71902</v>
      </c>
      <c r="K79" s="15">
        <v>12.37241</v>
      </c>
      <c r="L79" s="15">
        <v>20.24664</v>
      </c>
      <c r="M79" s="56"/>
      <c r="N79" s="56"/>
      <c r="O79" s="11"/>
    </row>
    <row r="80" spans="1:15" ht="24">
      <c r="A80" s="11"/>
      <c r="B80" s="10">
        <v>35</v>
      </c>
      <c r="C80" s="182" t="s">
        <v>88</v>
      </c>
      <c r="D80" s="15">
        <v>181.65</v>
      </c>
      <c r="E80" s="11">
        <v>2.522</v>
      </c>
      <c r="F80" s="15">
        <f t="shared" si="24"/>
        <v>0.2179008</v>
      </c>
      <c r="G80" s="59">
        <f aca="true" t="shared" si="25" ref="G80:G87">+AVERAGE(J80:L80)</f>
        <v>14.435186666666667</v>
      </c>
      <c r="H80" s="60">
        <f aca="true" t="shared" si="26" ref="H80:H87">G80*F80</f>
        <v>3.145438722816</v>
      </c>
      <c r="I80" s="10" t="s">
        <v>89</v>
      </c>
      <c r="J80" s="15">
        <v>18.19057</v>
      </c>
      <c r="K80" s="15">
        <v>14.54665</v>
      </c>
      <c r="L80" s="15">
        <v>10.56834</v>
      </c>
      <c r="M80" s="56"/>
      <c r="N80" s="56"/>
      <c r="O80" s="11"/>
    </row>
    <row r="81" spans="1:15" ht="24.75" thickBot="1">
      <c r="A81" s="11"/>
      <c r="B81" s="64">
        <v>36</v>
      </c>
      <c r="C81" s="183">
        <v>39896</v>
      </c>
      <c r="D81" s="66">
        <v>181.85</v>
      </c>
      <c r="E81" s="65">
        <v>5.744</v>
      </c>
      <c r="F81" s="66">
        <f t="shared" si="24"/>
        <v>0.4962816</v>
      </c>
      <c r="G81" s="61">
        <f t="shared" si="25"/>
        <v>25.32945666666667</v>
      </c>
      <c r="H81" s="67">
        <f t="shared" si="26"/>
        <v>12.570543281664001</v>
      </c>
      <c r="I81" s="64" t="s">
        <v>90</v>
      </c>
      <c r="J81" s="66">
        <v>36.1568</v>
      </c>
      <c r="K81" s="66">
        <v>16.34952</v>
      </c>
      <c r="L81" s="66">
        <v>23.48205</v>
      </c>
      <c r="M81" s="56"/>
      <c r="N81" s="56"/>
      <c r="O81" s="11"/>
    </row>
    <row r="82" spans="1:15" ht="24">
      <c r="A82" s="11"/>
      <c r="B82" s="68">
        <v>1</v>
      </c>
      <c r="C82" s="184">
        <v>39906</v>
      </c>
      <c r="D82" s="70">
        <v>181.97</v>
      </c>
      <c r="E82" s="69">
        <v>8.795</v>
      </c>
      <c r="F82" s="70">
        <f t="shared" si="24"/>
        <v>0.759888</v>
      </c>
      <c r="G82" s="63">
        <f t="shared" si="25"/>
        <v>21.413803333333334</v>
      </c>
      <c r="H82" s="62">
        <f t="shared" si="26"/>
        <v>16.272092187360002</v>
      </c>
      <c r="I82" s="86" t="s">
        <v>44</v>
      </c>
      <c r="J82" s="70">
        <v>21.6987</v>
      </c>
      <c r="K82" s="70">
        <v>8.68696</v>
      </c>
      <c r="L82" s="70">
        <v>33.85575</v>
      </c>
      <c r="M82" s="56"/>
      <c r="N82" s="56"/>
      <c r="O82" s="11"/>
    </row>
    <row r="83" spans="1:15" ht="24">
      <c r="A83" s="11"/>
      <c r="B83" s="10">
        <f>+B82+1</f>
        <v>2</v>
      </c>
      <c r="C83" s="182">
        <v>39919</v>
      </c>
      <c r="D83" s="15">
        <v>181.84</v>
      </c>
      <c r="E83" s="11">
        <v>5.966</v>
      </c>
      <c r="F83" s="15">
        <f t="shared" si="24"/>
        <v>0.5154624000000001</v>
      </c>
      <c r="G83" s="59">
        <f t="shared" si="25"/>
        <v>27.486729999999998</v>
      </c>
      <c r="H83" s="60">
        <f t="shared" si="26"/>
        <v>14.168375813952002</v>
      </c>
      <c r="I83" s="12" t="s">
        <v>45</v>
      </c>
      <c r="J83" s="15">
        <v>25.23708</v>
      </c>
      <c r="K83" s="15">
        <v>31.52116</v>
      </c>
      <c r="L83" s="15">
        <v>25.70195</v>
      </c>
      <c r="M83" s="56"/>
      <c r="N83" s="56"/>
      <c r="O83" s="11"/>
    </row>
    <row r="84" spans="1:15" ht="24">
      <c r="A84" s="11"/>
      <c r="B84" s="10">
        <f aca="true" t="shared" si="27" ref="B84:B97">+B83+1</f>
        <v>3</v>
      </c>
      <c r="C84" s="182">
        <v>39932</v>
      </c>
      <c r="D84" s="15">
        <v>182.01</v>
      </c>
      <c r="E84" s="11">
        <v>10.096</v>
      </c>
      <c r="F84" s="15">
        <f t="shared" si="24"/>
        <v>0.8722944</v>
      </c>
      <c r="G84" s="59">
        <f t="shared" si="25"/>
        <v>18.185940000000002</v>
      </c>
      <c r="H84" s="60">
        <f t="shared" si="26"/>
        <v>15.863493620736003</v>
      </c>
      <c r="I84" s="12" t="s">
        <v>91</v>
      </c>
      <c r="J84" s="15">
        <v>19.07466</v>
      </c>
      <c r="K84" s="15">
        <v>14.75527</v>
      </c>
      <c r="L84" s="15">
        <v>20.72789</v>
      </c>
      <c r="M84" s="56"/>
      <c r="N84" s="56"/>
      <c r="O84" s="11"/>
    </row>
    <row r="85" spans="1:15" ht="24">
      <c r="A85" s="11"/>
      <c r="B85" s="10">
        <f t="shared" si="27"/>
        <v>4</v>
      </c>
      <c r="C85" s="182">
        <v>39939</v>
      </c>
      <c r="D85" s="15">
        <v>181.99</v>
      </c>
      <c r="E85" s="11">
        <v>10.645</v>
      </c>
      <c r="F85" s="15">
        <f t="shared" si="24"/>
        <v>0.919728</v>
      </c>
      <c r="G85" s="59">
        <f t="shared" si="25"/>
        <v>52.38895</v>
      </c>
      <c r="H85" s="60">
        <f t="shared" si="26"/>
        <v>48.1835842056</v>
      </c>
      <c r="I85" s="85" t="s">
        <v>92</v>
      </c>
      <c r="J85" s="15">
        <v>54.90833</v>
      </c>
      <c r="K85" s="15">
        <v>44.07209</v>
      </c>
      <c r="L85" s="15">
        <v>58.18643</v>
      </c>
      <c r="M85" s="56"/>
      <c r="N85" s="56"/>
      <c r="O85" s="11"/>
    </row>
    <row r="86" spans="1:15" ht="24">
      <c r="A86" s="11"/>
      <c r="B86" s="10">
        <f t="shared" si="27"/>
        <v>5</v>
      </c>
      <c r="C86" s="182">
        <v>39951</v>
      </c>
      <c r="D86" s="15">
        <v>182.05</v>
      </c>
      <c r="E86" s="11">
        <v>12.708</v>
      </c>
      <c r="F86" s="15">
        <f t="shared" si="24"/>
        <v>1.0979712000000001</v>
      </c>
      <c r="G86" s="59">
        <f t="shared" si="25"/>
        <v>396.0022633333333</v>
      </c>
      <c r="H86" s="60">
        <f t="shared" si="26"/>
        <v>434.79908027481605</v>
      </c>
      <c r="I86" s="12" t="s">
        <v>93</v>
      </c>
      <c r="J86" s="15">
        <v>511.51864</v>
      </c>
      <c r="K86" s="15">
        <v>425.01518</v>
      </c>
      <c r="L86" s="15">
        <v>251.47297</v>
      </c>
      <c r="M86" s="56"/>
      <c r="N86" s="56"/>
      <c r="O86" s="11"/>
    </row>
    <row r="87" spans="1:15" ht="24">
      <c r="A87" s="11"/>
      <c r="B87" s="10">
        <f t="shared" si="27"/>
        <v>6</v>
      </c>
      <c r="C87" s="182">
        <v>39961</v>
      </c>
      <c r="D87" s="15">
        <v>181.81</v>
      </c>
      <c r="E87" s="11">
        <v>6.753</v>
      </c>
      <c r="F87" s="15">
        <f t="shared" si="24"/>
        <v>0.5834592000000001</v>
      </c>
      <c r="G87" s="59">
        <f t="shared" si="25"/>
        <v>110.58383666666667</v>
      </c>
      <c r="H87" s="60">
        <f t="shared" si="26"/>
        <v>64.52115687446401</v>
      </c>
      <c r="I87" s="12" t="s">
        <v>94</v>
      </c>
      <c r="J87" s="15">
        <v>154.58664</v>
      </c>
      <c r="K87" s="15">
        <v>68.06028</v>
      </c>
      <c r="L87" s="15">
        <v>109.10459</v>
      </c>
      <c r="M87" s="56"/>
      <c r="N87" s="56"/>
      <c r="O87" s="11"/>
    </row>
    <row r="88" spans="1:15" ht="24">
      <c r="A88" s="11"/>
      <c r="B88" s="10">
        <f t="shared" si="27"/>
        <v>7</v>
      </c>
      <c r="C88" s="182">
        <v>39972</v>
      </c>
      <c r="D88" s="15">
        <v>182.3</v>
      </c>
      <c r="E88" s="11">
        <v>19.586</v>
      </c>
      <c r="F88" s="15">
        <f t="shared" si="24"/>
        <v>1.6922304</v>
      </c>
      <c r="G88" s="59">
        <f aca="true" t="shared" si="28" ref="G88:G96">+AVERAGE(J88:L88)</f>
        <v>89.29341666666669</v>
      </c>
      <c r="H88" s="60">
        <f aca="true" t="shared" si="29" ref="H88:H96">G88*F88</f>
        <v>151.10503420320003</v>
      </c>
      <c r="I88" s="12" t="s">
        <v>95</v>
      </c>
      <c r="J88" s="15">
        <v>54.8922</v>
      </c>
      <c r="K88" s="15">
        <v>78.27789</v>
      </c>
      <c r="L88" s="15">
        <v>134.71016</v>
      </c>
      <c r="M88" s="56"/>
      <c r="N88" s="56"/>
      <c r="O88" s="11"/>
    </row>
    <row r="89" spans="1:15" ht="24">
      <c r="A89" s="11"/>
      <c r="B89" s="10">
        <f t="shared" si="27"/>
        <v>8</v>
      </c>
      <c r="C89" s="182">
        <v>39986</v>
      </c>
      <c r="D89" s="15">
        <v>182.15</v>
      </c>
      <c r="E89" s="11">
        <v>15.082</v>
      </c>
      <c r="F89" s="15">
        <f t="shared" si="24"/>
        <v>1.3030848000000002</v>
      </c>
      <c r="G89" s="59">
        <f t="shared" si="28"/>
        <v>92.07825666666668</v>
      </c>
      <c r="H89" s="60">
        <f t="shared" si="29"/>
        <v>119.98577667283203</v>
      </c>
      <c r="I89" s="12" t="s">
        <v>96</v>
      </c>
      <c r="J89" s="15">
        <v>73.63168</v>
      </c>
      <c r="K89" s="15">
        <v>65.2464</v>
      </c>
      <c r="L89" s="15">
        <v>137.35669</v>
      </c>
      <c r="M89" s="56"/>
      <c r="N89" s="56"/>
      <c r="O89" s="11"/>
    </row>
    <row r="90" spans="1:15" ht="24">
      <c r="A90" s="11"/>
      <c r="B90" s="10">
        <f t="shared" si="27"/>
        <v>9</v>
      </c>
      <c r="C90" s="182">
        <v>39994</v>
      </c>
      <c r="D90" s="15">
        <v>181.93</v>
      </c>
      <c r="E90" s="11">
        <v>7.022</v>
      </c>
      <c r="F90" s="15">
        <f t="shared" si="24"/>
        <v>0.6067008</v>
      </c>
      <c r="G90" s="59">
        <f t="shared" si="28"/>
        <v>88.47027666666668</v>
      </c>
      <c r="H90" s="60">
        <f t="shared" si="29"/>
        <v>53.67498762988801</v>
      </c>
      <c r="I90" s="12" t="s">
        <v>97</v>
      </c>
      <c r="J90" s="15">
        <v>145.43816</v>
      </c>
      <c r="K90" s="15">
        <v>61.1565</v>
      </c>
      <c r="L90" s="15">
        <v>58.81617</v>
      </c>
      <c r="M90" s="56"/>
      <c r="N90" s="56"/>
      <c r="O90" s="11"/>
    </row>
    <row r="91" spans="1:15" ht="24">
      <c r="A91" s="11"/>
      <c r="B91" s="10">
        <f t="shared" si="27"/>
        <v>10</v>
      </c>
      <c r="C91" s="182">
        <v>40008</v>
      </c>
      <c r="D91" s="15">
        <v>182.29</v>
      </c>
      <c r="E91" s="11">
        <v>18.137</v>
      </c>
      <c r="F91" s="15">
        <f t="shared" si="24"/>
        <v>1.5670368000000001</v>
      </c>
      <c r="G91" s="59">
        <f t="shared" si="28"/>
        <v>5.0694566666666665</v>
      </c>
      <c r="H91" s="60">
        <f t="shared" si="29"/>
        <v>7.944025152672</v>
      </c>
      <c r="I91" s="10" t="s">
        <v>98</v>
      </c>
      <c r="J91" s="15">
        <v>6.21272</v>
      </c>
      <c r="K91" s="15">
        <v>5.14227</v>
      </c>
      <c r="L91" s="15">
        <v>3.85338</v>
      </c>
      <c r="M91" s="56"/>
      <c r="N91" s="56"/>
      <c r="O91" s="11"/>
    </row>
    <row r="92" spans="1:15" ht="24">
      <c r="A92" s="11"/>
      <c r="B92" s="10">
        <f t="shared" si="27"/>
        <v>11</v>
      </c>
      <c r="C92" s="182">
        <v>40015</v>
      </c>
      <c r="D92" s="15">
        <v>182.63</v>
      </c>
      <c r="E92" s="11">
        <v>29.288</v>
      </c>
      <c r="F92" s="15">
        <f t="shared" si="24"/>
        <v>2.5304832000000004</v>
      </c>
      <c r="G92" s="59">
        <f t="shared" si="28"/>
        <v>145.28623333333334</v>
      </c>
      <c r="H92" s="60">
        <f t="shared" si="29"/>
        <v>367.6443726412801</v>
      </c>
      <c r="I92" s="10" t="s">
        <v>99</v>
      </c>
      <c r="J92" s="15">
        <v>115.46852</v>
      </c>
      <c r="K92" s="15">
        <v>172.74939</v>
      </c>
      <c r="L92" s="15">
        <v>147.64079</v>
      </c>
      <c r="M92" s="56"/>
      <c r="N92" s="56"/>
      <c r="O92" s="11"/>
    </row>
    <row r="93" spans="1:15" ht="24">
      <c r="A93" s="11"/>
      <c r="B93" s="10">
        <f t="shared" si="27"/>
        <v>12</v>
      </c>
      <c r="C93" s="182">
        <v>40025</v>
      </c>
      <c r="D93" s="15">
        <v>182.12</v>
      </c>
      <c r="E93" s="11">
        <v>14.213</v>
      </c>
      <c r="F93" s="15">
        <f t="shared" si="24"/>
        <v>1.2280032</v>
      </c>
      <c r="G93" s="59">
        <f t="shared" si="28"/>
        <v>3.967206666666667</v>
      </c>
      <c r="H93" s="60">
        <f t="shared" si="29"/>
        <v>4.871742481728001</v>
      </c>
      <c r="I93" s="10" t="s">
        <v>100</v>
      </c>
      <c r="J93" s="15">
        <v>3.85781</v>
      </c>
      <c r="K93" s="15">
        <v>2.01971</v>
      </c>
      <c r="L93" s="15">
        <v>6.0241</v>
      </c>
      <c r="M93" s="56"/>
      <c r="N93" s="56"/>
      <c r="O93" s="11"/>
    </row>
    <row r="94" spans="1:15" ht="24">
      <c r="A94" s="11"/>
      <c r="B94" s="10">
        <f t="shared" si="27"/>
        <v>13</v>
      </c>
      <c r="C94" s="182">
        <v>40035</v>
      </c>
      <c r="D94" s="15">
        <v>182.31</v>
      </c>
      <c r="E94" s="11">
        <v>18.491</v>
      </c>
      <c r="F94" s="15">
        <f t="shared" si="24"/>
        <v>1.5976224</v>
      </c>
      <c r="G94" s="59">
        <f t="shared" si="28"/>
        <v>61.950606666666665</v>
      </c>
      <c r="H94" s="60">
        <f t="shared" si="29"/>
        <v>98.97367690425601</v>
      </c>
      <c r="I94" s="10" t="s">
        <v>101</v>
      </c>
      <c r="J94" s="15">
        <v>58.07201</v>
      </c>
      <c r="K94" s="15">
        <v>74.01261</v>
      </c>
      <c r="L94" s="15">
        <v>53.7672</v>
      </c>
      <c r="M94" s="56"/>
      <c r="N94" s="56"/>
      <c r="O94" s="11"/>
    </row>
    <row r="95" spans="1:15" ht="24">
      <c r="A95" s="11"/>
      <c r="B95" s="10">
        <f t="shared" si="27"/>
        <v>14</v>
      </c>
      <c r="C95" s="182">
        <v>40050</v>
      </c>
      <c r="D95" s="15">
        <v>183.45</v>
      </c>
      <c r="E95" s="11">
        <v>56.707</v>
      </c>
      <c r="F95" s="15">
        <f t="shared" si="24"/>
        <v>4.899484800000001</v>
      </c>
      <c r="G95" s="59">
        <f t="shared" si="28"/>
        <v>539.5945966666667</v>
      </c>
      <c r="H95" s="60">
        <f t="shared" si="29"/>
        <v>2643.7355245304643</v>
      </c>
      <c r="I95" s="10" t="s">
        <v>102</v>
      </c>
      <c r="J95" s="15">
        <v>554.70426</v>
      </c>
      <c r="K95" s="15">
        <v>551.72692</v>
      </c>
      <c r="L95" s="15">
        <v>512.35261</v>
      </c>
      <c r="M95" s="56"/>
      <c r="N95" s="56"/>
      <c r="O95" s="11"/>
    </row>
    <row r="96" spans="1:15" ht="24">
      <c r="A96" s="11"/>
      <c r="B96" s="10">
        <f t="shared" si="27"/>
        <v>15</v>
      </c>
      <c r="C96" s="182">
        <v>40056</v>
      </c>
      <c r="D96" s="15">
        <v>182.72</v>
      </c>
      <c r="E96" s="11">
        <v>26.282</v>
      </c>
      <c r="F96" s="15">
        <f t="shared" si="24"/>
        <v>2.2707648000000002</v>
      </c>
      <c r="G96" s="59">
        <f t="shared" si="28"/>
        <v>82.94069666666667</v>
      </c>
      <c r="H96" s="60">
        <f t="shared" si="29"/>
        <v>188.33881447814403</v>
      </c>
      <c r="I96" s="10" t="s">
        <v>103</v>
      </c>
      <c r="J96" s="15">
        <v>85.74828</v>
      </c>
      <c r="K96" s="15">
        <v>86.48292</v>
      </c>
      <c r="L96" s="15">
        <v>76.59089</v>
      </c>
      <c r="M96" s="56"/>
      <c r="N96" s="56"/>
      <c r="O96" s="11"/>
    </row>
    <row r="97" spans="1:15" ht="24">
      <c r="A97" s="11"/>
      <c r="B97" s="10">
        <f t="shared" si="27"/>
        <v>16</v>
      </c>
      <c r="C97" s="182">
        <v>40065</v>
      </c>
      <c r="D97" s="15">
        <v>183.06</v>
      </c>
      <c r="E97" s="11">
        <v>51.612</v>
      </c>
      <c r="F97" s="15">
        <f t="shared" si="24"/>
        <v>4.4592768000000005</v>
      </c>
      <c r="G97" s="59">
        <f aca="true" t="shared" si="30" ref="G97:G105">+AVERAGE(J97:L97)</f>
        <v>240.66929666666667</v>
      </c>
      <c r="H97" s="60">
        <f aca="true" t="shared" si="31" ref="H97:H105">G97*F97</f>
        <v>1073.211011097984</v>
      </c>
      <c r="I97" s="10" t="s">
        <v>104</v>
      </c>
      <c r="J97" s="15">
        <v>240.40684</v>
      </c>
      <c r="K97" s="15">
        <v>303.16117</v>
      </c>
      <c r="L97" s="15">
        <v>178.43988</v>
      </c>
      <c r="M97" s="56"/>
      <c r="N97" s="56"/>
      <c r="O97" s="11"/>
    </row>
    <row r="98" spans="1:15" ht="24">
      <c r="A98" s="11"/>
      <c r="B98" s="10">
        <v>17</v>
      </c>
      <c r="C98" s="182">
        <v>40072</v>
      </c>
      <c r="D98" s="15">
        <v>182.82</v>
      </c>
      <c r="E98" s="11">
        <v>41.282</v>
      </c>
      <c r="F98" s="15">
        <f t="shared" si="24"/>
        <v>3.5667648</v>
      </c>
      <c r="G98" s="59">
        <f t="shared" si="30"/>
        <v>176.76999999999998</v>
      </c>
      <c r="H98" s="60">
        <f t="shared" si="31"/>
        <v>630.497013696</v>
      </c>
      <c r="I98" s="10" t="s">
        <v>105</v>
      </c>
      <c r="J98" s="15">
        <v>206.02493</v>
      </c>
      <c r="K98" s="15">
        <v>160.24088</v>
      </c>
      <c r="L98" s="15">
        <v>164.04419</v>
      </c>
      <c r="M98" s="56"/>
      <c r="N98" s="56"/>
      <c r="O98" s="11"/>
    </row>
    <row r="99" spans="1:15" ht="24">
      <c r="A99" s="11"/>
      <c r="B99" s="10">
        <v>18</v>
      </c>
      <c r="C99" s="182">
        <v>40080</v>
      </c>
      <c r="D99" s="15">
        <v>184.63</v>
      </c>
      <c r="E99" s="11">
        <v>164.715</v>
      </c>
      <c r="F99" s="15">
        <f t="shared" si="24"/>
        <v>14.231376000000001</v>
      </c>
      <c r="G99" s="59">
        <f t="shared" si="30"/>
        <v>262.10784267</v>
      </c>
      <c r="H99" s="60">
        <f t="shared" si="31"/>
        <v>3730.1552615856144</v>
      </c>
      <c r="I99" s="10" t="s">
        <v>106</v>
      </c>
      <c r="J99" s="15">
        <v>258.18889801</v>
      </c>
      <c r="K99" s="15">
        <v>292.72686</v>
      </c>
      <c r="L99" s="15">
        <v>235.40777</v>
      </c>
      <c r="M99" s="56"/>
      <c r="N99" s="56"/>
      <c r="O99" s="11"/>
    </row>
    <row r="100" spans="1:15" ht="24">
      <c r="A100" s="11"/>
      <c r="B100" s="10">
        <v>19</v>
      </c>
      <c r="C100" s="182">
        <v>40093</v>
      </c>
      <c r="D100" s="15">
        <v>183.96</v>
      </c>
      <c r="E100" s="11">
        <v>108.137</v>
      </c>
      <c r="F100" s="15">
        <f t="shared" si="24"/>
        <v>9.3430368</v>
      </c>
      <c r="G100" s="59">
        <f t="shared" si="30"/>
        <v>142.02768</v>
      </c>
      <c r="H100" s="60">
        <f t="shared" si="31"/>
        <v>1326.9698408586241</v>
      </c>
      <c r="I100" s="10" t="s">
        <v>107</v>
      </c>
      <c r="J100" s="15">
        <v>128.67189</v>
      </c>
      <c r="K100" s="15">
        <v>152.85219</v>
      </c>
      <c r="L100" s="15">
        <v>144.55896</v>
      </c>
      <c r="M100" s="56"/>
      <c r="N100" s="56"/>
      <c r="O100" s="11"/>
    </row>
    <row r="101" spans="1:15" ht="24">
      <c r="A101" s="11"/>
      <c r="B101" s="10">
        <v>20</v>
      </c>
      <c r="C101" s="182">
        <v>40101</v>
      </c>
      <c r="D101" s="15">
        <v>182.71</v>
      </c>
      <c r="E101" s="11">
        <v>43.581</v>
      </c>
      <c r="F101" s="15">
        <f t="shared" si="24"/>
        <v>3.7653984000000005</v>
      </c>
      <c r="G101" s="59">
        <f t="shared" si="30"/>
        <v>67.97256</v>
      </c>
      <c r="H101" s="60">
        <f t="shared" si="31"/>
        <v>255.94376866790404</v>
      </c>
      <c r="I101" s="10" t="s">
        <v>108</v>
      </c>
      <c r="J101" s="15">
        <v>34.0897</v>
      </c>
      <c r="K101" s="15">
        <v>65.83889</v>
      </c>
      <c r="L101" s="15">
        <v>103.98909</v>
      </c>
      <c r="M101" s="56"/>
      <c r="N101" s="56"/>
      <c r="O101" s="11"/>
    </row>
    <row r="102" spans="1:15" ht="24">
      <c r="A102" s="11"/>
      <c r="B102" s="10">
        <v>21</v>
      </c>
      <c r="C102" s="182">
        <v>40114</v>
      </c>
      <c r="D102" s="15">
        <v>182.66</v>
      </c>
      <c r="E102" s="11">
        <v>38.782</v>
      </c>
      <c r="F102" s="15">
        <f t="shared" si="24"/>
        <v>3.3507648</v>
      </c>
      <c r="G102" s="59">
        <f t="shared" si="30"/>
        <v>43.716910000000006</v>
      </c>
      <c r="H102" s="60">
        <f t="shared" si="31"/>
        <v>146.485083192768</v>
      </c>
      <c r="I102" s="10" t="s">
        <v>109</v>
      </c>
      <c r="J102" s="15">
        <v>26.78571</v>
      </c>
      <c r="K102" s="15">
        <v>56.77008</v>
      </c>
      <c r="L102" s="15">
        <v>47.59494</v>
      </c>
      <c r="M102" s="56"/>
      <c r="N102" s="56"/>
      <c r="O102" s="11"/>
    </row>
    <row r="103" spans="1:15" ht="24">
      <c r="A103" s="11"/>
      <c r="B103" s="10">
        <v>22</v>
      </c>
      <c r="C103" s="182">
        <v>40121</v>
      </c>
      <c r="D103" s="15">
        <v>182.29</v>
      </c>
      <c r="E103" s="11">
        <v>23.853</v>
      </c>
      <c r="F103" s="15">
        <f t="shared" si="24"/>
        <v>2.0608992</v>
      </c>
      <c r="G103" s="59">
        <f t="shared" si="30"/>
        <v>84.02763666666667</v>
      </c>
      <c r="H103" s="60">
        <f t="shared" si="31"/>
        <v>173.17248918422402</v>
      </c>
      <c r="I103" s="10" t="s">
        <v>110</v>
      </c>
      <c r="J103" s="15">
        <v>64.1499</v>
      </c>
      <c r="K103" s="15">
        <v>85.05031</v>
      </c>
      <c r="L103" s="15">
        <v>102.8827</v>
      </c>
      <c r="M103" s="56"/>
      <c r="N103" s="56"/>
      <c r="O103" s="11"/>
    </row>
    <row r="104" spans="1:15" ht="24">
      <c r="A104" s="11"/>
      <c r="B104" s="10">
        <v>23</v>
      </c>
      <c r="C104" s="182">
        <v>40127</v>
      </c>
      <c r="D104" s="15">
        <v>182.23</v>
      </c>
      <c r="E104" s="11">
        <v>22.656</v>
      </c>
      <c r="F104" s="15">
        <f t="shared" si="24"/>
        <v>1.9574784</v>
      </c>
      <c r="G104" s="59">
        <f t="shared" si="30"/>
        <v>72.67994</v>
      </c>
      <c r="H104" s="60">
        <f t="shared" si="31"/>
        <v>142.269412663296</v>
      </c>
      <c r="I104" s="10" t="s">
        <v>111</v>
      </c>
      <c r="J104" s="15">
        <v>69.29017</v>
      </c>
      <c r="K104" s="15">
        <v>84.35329</v>
      </c>
      <c r="L104" s="15">
        <v>64.39636</v>
      </c>
      <c r="M104" s="56"/>
      <c r="N104" s="56"/>
      <c r="O104" s="11"/>
    </row>
    <row r="105" spans="1:15" ht="24">
      <c r="A105" s="11"/>
      <c r="B105" s="10">
        <v>24</v>
      </c>
      <c r="C105" s="182">
        <v>40136</v>
      </c>
      <c r="D105" s="15">
        <v>182.13</v>
      </c>
      <c r="E105" s="11">
        <v>14.567</v>
      </c>
      <c r="F105" s="15">
        <f t="shared" si="24"/>
        <v>1.2585888</v>
      </c>
      <c r="G105" s="59">
        <f t="shared" si="30"/>
        <v>95.59237</v>
      </c>
      <c r="H105" s="60">
        <f t="shared" si="31"/>
        <v>120.311486247456</v>
      </c>
      <c r="I105" s="10" t="s">
        <v>112</v>
      </c>
      <c r="J105" s="15">
        <v>96.35768</v>
      </c>
      <c r="K105" s="15">
        <v>103.97882</v>
      </c>
      <c r="L105" s="15">
        <v>86.44061</v>
      </c>
      <c r="M105" s="56"/>
      <c r="N105" s="56"/>
      <c r="O105" s="11"/>
    </row>
    <row r="106" spans="1:15" ht="24">
      <c r="A106" s="11"/>
      <c r="B106" s="10">
        <v>25</v>
      </c>
      <c r="C106" s="182">
        <v>40150</v>
      </c>
      <c r="D106" s="15">
        <v>181.93</v>
      </c>
      <c r="E106" s="11">
        <v>8.739</v>
      </c>
      <c r="F106" s="15">
        <f t="shared" si="24"/>
        <v>0.7550496000000001</v>
      </c>
      <c r="G106" s="59">
        <f aca="true" t="shared" si="32" ref="G106:G111">+AVERAGE(J106:L106)</f>
        <v>30.526449999999997</v>
      </c>
      <c r="H106" s="60">
        <f aca="true" t="shared" si="33" ref="H106:H111">G106*F106</f>
        <v>23.04898386192</v>
      </c>
      <c r="I106" s="10" t="s">
        <v>113</v>
      </c>
      <c r="J106" s="15">
        <v>29.65367</v>
      </c>
      <c r="K106" s="15">
        <v>36.82299</v>
      </c>
      <c r="L106" s="15">
        <v>25.10269</v>
      </c>
      <c r="M106" s="56"/>
      <c r="N106" s="56"/>
      <c r="O106" s="11"/>
    </row>
    <row r="107" spans="1:15" ht="24">
      <c r="A107" s="11"/>
      <c r="B107" s="10">
        <v>26</v>
      </c>
      <c r="C107" s="182">
        <v>40155</v>
      </c>
      <c r="D107" s="15">
        <v>181.88</v>
      </c>
      <c r="E107" s="11">
        <v>7.73</v>
      </c>
      <c r="F107" s="15">
        <f t="shared" si="24"/>
        <v>0.667872</v>
      </c>
      <c r="G107" s="59">
        <f t="shared" si="32"/>
        <v>37.881033333333335</v>
      </c>
      <c r="H107" s="60">
        <f t="shared" si="33"/>
        <v>25.2996814944</v>
      </c>
      <c r="I107" s="10" t="s">
        <v>114</v>
      </c>
      <c r="J107" s="15">
        <v>28.72799</v>
      </c>
      <c r="K107" s="15">
        <v>41.98349</v>
      </c>
      <c r="L107" s="15">
        <v>42.93162</v>
      </c>
      <c r="M107" s="56"/>
      <c r="N107" s="56"/>
      <c r="O107" s="11"/>
    </row>
    <row r="108" spans="1:15" ht="24">
      <c r="A108" s="11"/>
      <c r="B108" s="10">
        <v>27</v>
      </c>
      <c r="C108" s="182">
        <v>40161</v>
      </c>
      <c r="D108" s="15">
        <v>181.76</v>
      </c>
      <c r="E108" s="11">
        <v>4.776</v>
      </c>
      <c r="F108" s="15">
        <f t="shared" si="24"/>
        <v>0.4126464</v>
      </c>
      <c r="G108" s="59">
        <f t="shared" si="32"/>
        <v>71.44109333333334</v>
      </c>
      <c r="H108" s="60">
        <f t="shared" si="33"/>
        <v>29.479909976064004</v>
      </c>
      <c r="I108" s="10" t="s">
        <v>115</v>
      </c>
      <c r="J108" s="15">
        <v>53.29593</v>
      </c>
      <c r="K108" s="15">
        <v>71.24109</v>
      </c>
      <c r="L108" s="15">
        <v>89.78626</v>
      </c>
      <c r="M108" s="56"/>
      <c r="N108" s="56"/>
      <c r="O108" s="11"/>
    </row>
    <row r="109" spans="1:15" ht="24">
      <c r="A109" s="11"/>
      <c r="B109" s="10">
        <v>28</v>
      </c>
      <c r="C109" s="182">
        <v>40197</v>
      </c>
      <c r="D109" s="15">
        <v>181.7</v>
      </c>
      <c r="E109" s="11">
        <v>3.348</v>
      </c>
      <c r="F109" s="15">
        <f t="shared" si="24"/>
        <v>0.2892672</v>
      </c>
      <c r="G109" s="59">
        <f t="shared" si="32"/>
        <v>17.432280000000002</v>
      </c>
      <c r="H109" s="60">
        <f t="shared" si="33"/>
        <v>5.042586825216</v>
      </c>
      <c r="I109" s="10" t="s">
        <v>81</v>
      </c>
      <c r="J109" s="15">
        <v>12.71503</v>
      </c>
      <c r="K109" s="15">
        <v>18.08532</v>
      </c>
      <c r="L109" s="15">
        <v>21.49649</v>
      </c>
      <c r="M109" s="56"/>
      <c r="N109" s="56"/>
      <c r="O109" s="11"/>
    </row>
    <row r="110" spans="1:15" ht="24">
      <c r="A110" s="11"/>
      <c r="B110" s="10">
        <v>29</v>
      </c>
      <c r="C110" s="182">
        <v>40204</v>
      </c>
      <c r="D110" s="15">
        <v>181.69</v>
      </c>
      <c r="E110" s="11">
        <v>2.71</v>
      </c>
      <c r="F110" s="15">
        <f t="shared" si="24"/>
        <v>0.23414400000000002</v>
      </c>
      <c r="G110" s="59">
        <f t="shared" si="32"/>
        <v>35.140656666666665</v>
      </c>
      <c r="H110" s="60">
        <f t="shared" si="33"/>
        <v>8.22797391456</v>
      </c>
      <c r="I110" s="10" t="s">
        <v>82</v>
      </c>
      <c r="J110" s="15">
        <v>35.83671</v>
      </c>
      <c r="K110" s="15">
        <v>43.37428</v>
      </c>
      <c r="L110" s="15">
        <v>26.21098</v>
      </c>
      <c r="M110" s="56"/>
      <c r="N110" s="56"/>
      <c r="O110" s="11"/>
    </row>
    <row r="111" spans="1:15" ht="24">
      <c r="A111" s="11"/>
      <c r="B111" s="10">
        <v>30</v>
      </c>
      <c r="C111" s="182">
        <v>40211</v>
      </c>
      <c r="D111" s="15">
        <v>181.76</v>
      </c>
      <c r="E111" s="11">
        <v>4.987</v>
      </c>
      <c r="F111" s="15">
        <f t="shared" si="24"/>
        <v>0.4308768</v>
      </c>
      <c r="G111" s="59">
        <f t="shared" si="32"/>
        <v>81.82186333333333</v>
      </c>
      <c r="H111" s="60">
        <f t="shared" si="33"/>
        <v>35.255142643103994</v>
      </c>
      <c r="I111" s="10" t="s">
        <v>83</v>
      </c>
      <c r="J111" s="15">
        <v>91.90576</v>
      </c>
      <c r="K111" s="15">
        <v>71.29785</v>
      </c>
      <c r="L111" s="15">
        <v>82.26198</v>
      </c>
      <c r="M111" s="56"/>
      <c r="N111" s="56"/>
      <c r="O111" s="11"/>
    </row>
    <row r="112" spans="1:15" ht="24">
      <c r="A112" s="11"/>
      <c r="B112" s="10">
        <v>31</v>
      </c>
      <c r="C112" s="182">
        <v>40234</v>
      </c>
      <c r="D112" s="15">
        <v>181.58</v>
      </c>
      <c r="E112" s="11">
        <v>1.386</v>
      </c>
      <c r="F112" s="15">
        <f t="shared" si="24"/>
        <v>0.11975039999999999</v>
      </c>
      <c r="G112" s="59">
        <f aca="true" t="shared" si="34" ref="G112:G149">+AVERAGE(J112:L112)</f>
        <v>97.19096</v>
      </c>
      <c r="H112" s="60">
        <f aca="true" t="shared" si="35" ref="H112:H149">G112*F112</f>
        <v>11.638656336383999</v>
      </c>
      <c r="I112" s="10" t="s">
        <v>84</v>
      </c>
      <c r="J112" s="15">
        <v>99.05717</v>
      </c>
      <c r="K112" s="15">
        <v>90.78248</v>
      </c>
      <c r="L112" s="15">
        <v>101.73323</v>
      </c>
      <c r="M112" s="56"/>
      <c r="N112" s="56"/>
      <c r="O112" s="11"/>
    </row>
    <row r="113" spans="1:15" ht="24">
      <c r="A113" s="11"/>
      <c r="B113" s="10">
        <v>32</v>
      </c>
      <c r="C113" s="182">
        <v>40241</v>
      </c>
      <c r="D113" s="15">
        <v>181.58</v>
      </c>
      <c r="E113" s="11">
        <v>1.284</v>
      </c>
      <c r="F113" s="15">
        <f t="shared" si="24"/>
        <v>0.11093760000000001</v>
      </c>
      <c r="G113" s="59">
        <f t="shared" si="34"/>
        <v>12.322003333333333</v>
      </c>
      <c r="H113" s="60">
        <f t="shared" si="35"/>
        <v>1.3669734769920001</v>
      </c>
      <c r="I113" s="10" t="s">
        <v>85</v>
      </c>
      <c r="J113" s="15">
        <v>14.09309</v>
      </c>
      <c r="K113" s="15">
        <v>8.08968</v>
      </c>
      <c r="L113" s="15">
        <v>14.78324</v>
      </c>
      <c r="M113" s="56"/>
      <c r="N113" s="56"/>
      <c r="O113" s="11"/>
    </row>
    <row r="114" spans="1:15" ht="24.75" thickBot="1">
      <c r="A114" s="11"/>
      <c r="B114" s="73">
        <v>33</v>
      </c>
      <c r="C114" s="185">
        <v>40247</v>
      </c>
      <c r="D114" s="75">
        <v>181.56</v>
      </c>
      <c r="E114" s="74">
        <v>0.859</v>
      </c>
      <c r="F114" s="75">
        <f t="shared" si="24"/>
        <v>0.07421760000000001</v>
      </c>
      <c r="G114" s="76">
        <f t="shared" si="34"/>
        <v>19.07298666666667</v>
      </c>
      <c r="H114" s="77">
        <f t="shared" si="35"/>
        <v>1.4155512952320004</v>
      </c>
      <c r="I114" s="73" t="s">
        <v>86</v>
      </c>
      <c r="J114" s="75">
        <v>26.59763</v>
      </c>
      <c r="K114" s="75">
        <v>15.5477</v>
      </c>
      <c r="L114" s="75">
        <v>15.07363</v>
      </c>
      <c r="M114" s="56"/>
      <c r="N114" s="56"/>
      <c r="O114" s="11"/>
    </row>
    <row r="115" spans="1:15" ht="24.75" thickTop="1">
      <c r="A115" s="11"/>
      <c r="B115" s="10">
        <v>1</v>
      </c>
      <c r="C115" s="182">
        <v>40276</v>
      </c>
      <c r="D115" s="15">
        <v>181.53</v>
      </c>
      <c r="E115" s="15">
        <v>1.262</v>
      </c>
      <c r="F115" s="15">
        <f t="shared" si="24"/>
        <v>0.1090368</v>
      </c>
      <c r="G115" s="59">
        <f t="shared" si="34"/>
        <v>49.97455</v>
      </c>
      <c r="H115" s="60">
        <f t="shared" si="35"/>
        <v>5.44906501344</v>
      </c>
      <c r="I115" s="10" t="s">
        <v>116</v>
      </c>
      <c r="J115" s="15">
        <v>38.75662</v>
      </c>
      <c r="K115" s="15">
        <v>60.25858</v>
      </c>
      <c r="L115" s="15">
        <v>50.90845</v>
      </c>
      <c r="M115" s="56"/>
      <c r="N115" s="56"/>
      <c r="O115" s="11"/>
    </row>
    <row r="116" spans="1:15" ht="24">
      <c r="A116" s="11"/>
      <c r="B116" s="10">
        <v>2</v>
      </c>
      <c r="C116" s="182">
        <v>40288</v>
      </c>
      <c r="D116" s="15">
        <v>181.6</v>
      </c>
      <c r="E116" s="15">
        <v>1.465</v>
      </c>
      <c r="F116" s="15">
        <f t="shared" si="24"/>
        <v>0.12657600000000002</v>
      </c>
      <c r="G116" s="59">
        <f t="shared" si="34"/>
        <v>37.19244</v>
      </c>
      <c r="H116" s="60">
        <f t="shared" si="35"/>
        <v>4.707670285440001</v>
      </c>
      <c r="I116" s="10" t="s">
        <v>117</v>
      </c>
      <c r="J116" s="15">
        <v>19.81571</v>
      </c>
      <c r="K116" s="15">
        <v>56.78152</v>
      </c>
      <c r="L116" s="15">
        <v>34.98009</v>
      </c>
      <c r="M116" s="56"/>
      <c r="N116" s="56"/>
      <c r="O116" s="11"/>
    </row>
    <row r="117" spans="1:15" ht="24">
      <c r="A117" s="11"/>
      <c r="B117" s="10">
        <v>3</v>
      </c>
      <c r="C117" s="182">
        <v>40305</v>
      </c>
      <c r="D117" s="15">
        <v>181.63</v>
      </c>
      <c r="E117" s="15">
        <v>2.214</v>
      </c>
      <c r="F117" s="15">
        <f t="shared" si="24"/>
        <v>0.1912896</v>
      </c>
      <c r="G117" s="59">
        <f t="shared" si="34"/>
        <v>159.57463</v>
      </c>
      <c r="H117" s="60">
        <f t="shared" si="35"/>
        <v>30.524967142848002</v>
      </c>
      <c r="I117" s="79" t="s">
        <v>118</v>
      </c>
      <c r="J117" s="15">
        <v>167.3426</v>
      </c>
      <c r="K117" s="15">
        <v>157.92031</v>
      </c>
      <c r="L117" s="15">
        <v>153.46098</v>
      </c>
      <c r="M117" s="56"/>
      <c r="N117" s="56"/>
      <c r="O117" s="11"/>
    </row>
    <row r="118" spans="1:15" ht="24">
      <c r="A118" s="11"/>
      <c r="B118" s="10">
        <v>4</v>
      </c>
      <c r="C118" s="182">
        <v>40315</v>
      </c>
      <c r="D118" s="15">
        <v>183.09</v>
      </c>
      <c r="E118" s="15">
        <v>56.531</v>
      </c>
      <c r="F118" s="15">
        <f t="shared" si="24"/>
        <v>4.8842784</v>
      </c>
      <c r="G118" s="59">
        <f t="shared" si="34"/>
        <v>270.7617366666667</v>
      </c>
      <c r="H118" s="60">
        <f t="shared" si="35"/>
        <v>1322.4757019474882</v>
      </c>
      <c r="I118" s="10" t="s">
        <v>119</v>
      </c>
      <c r="J118" s="15">
        <v>257.14805</v>
      </c>
      <c r="K118" s="15">
        <v>277.25546</v>
      </c>
      <c r="L118" s="15">
        <v>277.8817</v>
      </c>
      <c r="M118" s="56"/>
      <c r="N118" s="56"/>
      <c r="O118" s="11"/>
    </row>
    <row r="119" spans="1:15" ht="24">
      <c r="A119" s="11"/>
      <c r="B119" s="10">
        <v>5</v>
      </c>
      <c r="C119" s="182">
        <v>40323</v>
      </c>
      <c r="D119" s="15">
        <v>182.79</v>
      </c>
      <c r="E119" s="15">
        <v>44.321</v>
      </c>
      <c r="F119" s="15">
        <f t="shared" si="24"/>
        <v>3.8293344</v>
      </c>
      <c r="G119" s="15">
        <f t="shared" si="34"/>
        <v>561.7595233333333</v>
      </c>
      <c r="H119" s="78">
        <f t="shared" si="35"/>
        <v>2151.1650672279357</v>
      </c>
      <c r="I119" s="10" t="s">
        <v>120</v>
      </c>
      <c r="J119" s="15">
        <v>544.96712</v>
      </c>
      <c r="K119" s="15">
        <v>603.33107</v>
      </c>
      <c r="L119" s="15">
        <v>536.98038</v>
      </c>
      <c r="M119" s="56"/>
      <c r="N119" s="56"/>
      <c r="O119" s="11"/>
    </row>
    <row r="120" spans="1:15" ht="24">
      <c r="A120" s="11"/>
      <c r="B120" s="10">
        <v>6</v>
      </c>
      <c r="C120" s="182">
        <v>40336</v>
      </c>
      <c r="D120" s="15">
        <v>181.75</v>
      </c>
      <c r="E120" s="15">
        <v>6.821</v>
      </c>
      <c r="F120" s="15">
        <f t="shared" si="24"/>
        <v>0.5893344</v>
      </c>
      <c r="G120" s="15">
        <f t="shared" si="34"/>
        <v>25.496763333333334</v>
      </c>
      <c r="H120" s="78">
        <f t="shared" si="35"/>
        <v>15.026119720992002</v>
      </c>
      <c r="I120" s="10" t="s">
        <v>121</v>
      </c>
      <c r="J120" s="15">
        <v>32.48307</v>
      </c>
      <c r="K120" s="15">
        <v>20.57105</v>
      </c>
      <c r="L120" s="15">
        <v>23.43617</v>
      </c>
      <c r="M120" s="56"/>
      <c r="N120" s="56"/>
      <c r="O120" s="11"/>
    </row>
    <row r="121" spans="1:15" ht="24">
      <c r="A121" s="11"/>
      <c r="B121" s="10">
        <v>7</v>
      </c>
      <c r="C121" s="182">
        <v>40351</v>
      </c>
      <c r="D121" s="15">
        <v>181.57</v>
      </c>
      <c r="E121" s="15">
        <v>1.215</v>
      </c>
      <c r="F121" s="15">
        <f t="shared" si="24"/>
        <v>0.10497600000000001</v>
      </c>
      <c r="G121" s="15">
        <f t="shared" si="34"/>
        <v>10.681906666666668</v>
      </c>
      <c r="H121" s="78">
        <f t="shared" si="35"/>
        <v>1.1213438342400004</v>
      </c>
      <c r="I121" s="10" t="s">
        <v>122</v>
      </c>
      <c r="J121" s="15">
        <v>7.33066</v>
      </c>
      <c r="K121" s="15">
        <v>13.20361</v>
      </c>
      <c r="L121" s="15">
        <v>11.51145</v>
      </c>
      <c r="M121" s="56"/>
      <c r="N121" s="56"/>
      <c r="O121" s="11"/>
    </row>
    <row r="122" spans="1:15" ht="24">
      <c r="A122" s="11"/>
      <c r="B122" s="10">
        <v>8</v>
      </c>
      <c r="C122" s="182">
        <v>40359</v>
      </c>
      <c r="D122" s="15">
        <v>181.61</v>
      </c>
      <c r="E122" s="15">
        <v>1.527</v>
      </c>
      <c r="F122" s="15">
        <f t="shared" si="24"/>
        <v>0.1319328</v>
      </c>
      <c r="G122" s="15">
        <f t="shared" si="34"/>
        <v>7.993843333333333</v>
      </c>
      <c r="H122" s="78">
        <f t="shared" si="35"/>
        <v>1.0546501337279999</v>
      </c>
      <c r="I122" s="10" t="s">
        <v>123</v>
      </c>
      <c r="J122" s="15">
        <v>4.87567</v>
      </c>
      <c r="K122" s="15">
        <v>15.10346</v>
      </c>
      <c r="L122" s="15">
        <v>4.0024</v>
      </c>
      <c r="M122" s="56"/>
      <c r="N122" s="56"/>
      <c r="O122" s="11"/>
    </row>
    <row r="123" spans="1:15" ht="24">
      <c r="A123" s="11"/>
      <c r="B123" s="10">
        <v>9</v>
      </c>
      <c r="C123" s="182">
        <v>40367</v>
      </c>
      <c r="D123" s="15">
        <v>182.39</v>
      </c>
      <c r="E123" s="15">
        <v>38.374</v>
      </c>
      <c r="F123" s="15">
        <f t="shared" si="24"/>
        <v>3.3155136000000005</v>
      </c>
      <c r="G123" s="15">
        <f t="shared" si="34"/>
        <v>209.92321</v>
      </c>
      <c r="H123" s="78">
        <f t="shared" si="35"/>
        <v>696.0032577106562</v>
      </c>
      <c r="I123" s="10" t="s">
        <v>97</v>
      </c>
      <c r="J123" s="15">
        <v>337.71913</v>
      </c>
      <c r="K123" s="15">
        <v>155.83174</v>
      </c>
      <c r="L123" s="15">
        <v>136.21876</v>
      </c>
      <c r="M123" s="56"/>
      <c r="N123" s="56"/>
      <c r="O123" s="11"/>
    </row>
    <row r="124" spans="1:15" ht="24">
      <c r="A124" s="11"/>
      <c r="B124" s="10">
        <v>10</v>
      </c>
      <c r="C124" s="182">
        <v>40379</v>
      </c>
      <c r="D124" s="15">
        <v>185.41</v>
      </c>
      <c r="E124" s="15">
        <v>231.719</v>
      </c>
      <c r="F124" s="15">
        <f t="shared" si="24"/>
        <v>20.020521600000002</v>
      </c>
      <c r="G124" s="15">
        <f t="shared" si="34"/>
        <v>178.08435</v>
      </c>
      <c r="H124" s="78">
        <f t="shared" si="35"/>
        <v>3565.3415757969606</v>
      </c>
      <c r="I124" s="10" t="s">
        <v>98</v>
      </c>
      <c r="J124" s="15">
        <v>137.50757</v>
      </c>
      <c r="K124" s="15">
        <v>278.81084</v>
      </c>
      <c r="L124" s="15">
        <v>117.93464</v>
      </c>
      <c r="M124" s="56"/>
      <c r="N124" s="56"/>
      <c r="O124" s="11"/>
    </row>
    <row r="125" spans="1:15" ht="24">
      <c r="A125" s="11"/>
      <c r="B125" s="10">
        <v>11</v>
      </c>
      <c r="C125" s="182">
        <v>40387</v>
      </c>
      <c r="D125" s="15">
        <v>183.21</v>
      </c>
      <c r="E125" s="15">
        <v>81.476</v>
      </c>
      <c r="F125" s="15">
        <f t="shared" si="24"/>
        <v>7.039526400000001</v>
      </c>
      <c r="G125" s="15">
        <f t="shared" si="34"/>
        <v>589.9254733333333</v>
      </c>
      <c r="H125" s="78">
        <f t="shared" si="35"/>
        <v>4152.795943562496</v>
      </c>
      <c r="I125" s="10" t="s">
        <v>99</v>
      </c>
      <c r="J125" s="15">
        <v>639.5799</v>
      </c>
      <c r="K125" s="15">
        <v>526.82602</v>
      </c>
      <c r="L125" s="15">
        <v>603.3705</v>
      </c>
      <c r="M125" s="56"/>
      <c r="N125" s="56"/>
      <c r="O125" s="11"/>
    </row>
    <row r="126" spans="1:15" ht="24">
      <c r="A126" s="11"/>
      <c r="B126" s="10">
        <v>12</v>
      </c>
      <c r="C126" s="182">
        <v>40394</v>
      </c>
      <c r="D126" s="15">
        <v>185.25</v>
      </c>
      <c r="E126" s="15">
        <v>134.348</v>
      </c>
      <c r="F126" s="15">
        <f t="shared" si="24"/>
        <v>11.607667200000002</v>
      </c>
      <c r="G126" s="15">
        <f t="shared" si="34"/>
        <v>1334.37891</v>
      </c>
      <c r="H126" s="78">
        <f t="shared" si="35"/>
        <v>15489.026305978754</v>
      </c>
      <c r="I126" s="10" t="s">
        <v>100</v>
      </c>
      <c r="J126" s="15">
        <v>1294.85877</v>
      </c>
      <c r="K126" s="15">
        <v>1441.321</v>
      </c>
      <c r="L126" s="15">
        <v>1266.95696</v>
      </c>
      <c r="M126" s="56"/>
      <c r="N126" s="56"/>
      <c r="O126" s="11"/>
    </row>
    <row r="127" spans="1:15" ht="24">
      <c r="A127" s="11"/>
      <c r="B127" s="10">
        <v>13</v>
      </c>
      <c r="C127" s="182">
        <v>40413</v>
      </c>
      <c r="D127" s="15">
        <v>184.21</v>
      </c>
      <c r="E127" s="15">
        <v>139.485</v>
      </c>
      <c r="F127" s="15">
        <f t="shared" si="24"/>
        <v>12.051504000000001</v>
      </c>
      <c r="G127" s="15">
        <f t="shared" si="34"/>
        <v>523.0857366666667</v>
      </c>
      <c r="H127" s="78">
        <f t="shared" si="35"/>
        <v>6303.969847781281</v>
      </c>
      <c r="I127" s="10" t="s">
        <v>101</v>
      </c>
      <c r="J127" s="15">
        <v>464.52026</v>
      </c>
      <c r="K127" s="15">
        <v>538.67223</v>
      </c>
      <c r="L127" s="15">
        <v>566.06472</v>
      </c>
      <c r="M127" s="56"/>
      <c r="N127" s="56"/>
      <c r="O127" s="11"/>
    </row>
    <row r="128" spans="1:15" ht="24">
      <c r="A128" s="11"/>
      <c r="B128" s="10">
        <v>14</v>
      </c>
      <c r="C128" s="182">
        <v>40417</v>
      </c>
      <c r="D128" s="15">
        <v>186.1</v>
      </c>
      <c r="E128" s="15">
        <v>348.298</v>
      </c>
      <c r="F128" s="15">
        <f t="shared" si="24"/>
        <v>30.0929472</v>
      </c>
      <c r="G128" s="15">
        <f t="shared" si="34"/>
        <v>262.56666666666666</v>
      </c>
      <c r="H128" s="78">
        <f t="shared" si="35"/>
        <v>7901.40483648</v>
      </c>
      <c r="I128" s="10" t="s">
        <v>102</v>
      </c>
      <c r="J128" s="15">
        <v>236.83199</v>
      </c>
      <c r="K128" s="15">
        <v>296.64518</v>
      </c>
      <c r="L128" s="15">
        <v>254.22283</v>
      </c>
      <c r="M128" s="56"/>
      <c r="N128" s="56"/>
      <c r="O128" s="11"/>
    </row>
    <row r="129" spans="1:15" ht="24">
      <c r="A129" s="11"/>
      <c r="B129" s="10">
        <v>15</v>
      </c>
      <c r="C129" s="182">
        <v>40428</v>
      </c>
      <c r="D129" s="15">
        <v>183.4</v>
      </c>
      <c r="E129" s="15">
        <v>81.581</v>
      </c>
      <c r="F129" s="15">
        <f t="shared" si="24"/>
        <v>7.0485984</v>
      </c>
      <c r="G129" s="15">
        <f t="shared" si="34"/>
        <v>223.12533333333332</v>
      </c>
      <c r="H129" s="78">
        <f t="shared" si="35"/>
        <v>1572.7208675328</v>
      </c>
      <c r="I129" s="10" t="s">
        <v>103</v>
      </c>
      <c r="J129" s="15">
        <v>129.28416</v>
      </c>
      <c r="K129" s="15">
        <v>197.95127</v>
      </c>
      <c r="L129" s="15">
        <v>342.14057</v>
      </c>
      <c r="M129" s="56"/>
      <c r="N129" s="56"/>
      <c r="O129" s="11"/>
    </row>
    <row r="130" spans="1:15" ht="24">
      <c r="A130" s="11"/>
      <c r="B130" s="10">
        <v>16</v>
      </c>
      <c r="C130" s="182">
        <v>40437</v>
      </c>
      <c r="D130" s="15">
        <v>186.88</v>
      </c>
      <c r="E130" s="15">
        <v>470.753</v>
      </c>
      <c r="F130" s="15">
        <f t="shared" si="24"/>
        <v>40.673059200000004</v>
      </c>
      <c r="G130" s="15">
        <f t="shared" si="34"/>
        <v>81.17070333333332</v>
      </c>
      <c r="H130" s="78">
        <f t="shared" si="35"/>
        <v>3301.460821982304</v>
      </c>
      <c r="I130" s="10" t="s">
        <v>104</v>
      </c>
      <c r="J130" s="15">
        <v>85.64796</v>
      </c>
      <c r="K130" s="15">
        <v>106.83937</v>
      </c>
      <c r="L130" s="15">
        <v>51.02478</v>
      </c>
      <c r="M130" s="56"/>
      <c r="N130" s="56"/>
      <c r="O130" s="11"/>
    </row>
    <row r="131" spans="1:15" ht="24">
      <c r="A131" s="11"/>
      <c r="B131" s="10">
        <v>17</v>
      </c>
      <c r="C131" s="182">
        <v>40443</v>
      </c>
      <c r="D131" s="15">
        <v>183.74</v>
      </c>
      <c r="E131" s="15">
        <v>107.679</v>
      </c>
      <c r="F131" s="15">
        <f t="shared" si="24"/>
        <v>9.303465600000001</v>
      </c>
      <c r="G131" s="15">
        <f t="shared" si="34"/>
        <v>212.52809000000002</v>
      </c>
      <c r="H131" s="78">
        <f t="shared" si="35"/>
        <v>1977.2477743487043</v>
      </c>
      <c r="I131" s="10" t="s">
        <v>105</v>
      </c>
      <c r="J131" s="15">
        <v>126.15399</v>
      </c>
      <c r="K131" s="15">
        <v>141.66638</v>
      </c>
      <c r="L131" s="15">
        <v>369.7639</v>
      </c>
      <c r="M131" s="56"/>
      <c r="N131" s="56"/>
      <c r="O131" s="11"/>
    </row>
    <row r="132" spans="1:15" ht="24">
      <c r="A132" s="11"/>
      <c r="B132" s="10">
        <v>18</v>
      </c>
      <c r="C132" s="182">
        <v>40457</v>
      </c>
      <c r="D132" s="15">
        <v>182.8</v>
      </c>
      <c r="E132" s="15">
        <v>48.553</v>
      </c>
      <c r="F132" s="15">
        <f t="shared" si="24"/>
        <v>4.1949792</v>
      </c>
      <c r="G132" s="15">
        <f t="shared" si="34"/>
        <v>50.07003</v>
      </c>
      <c r="H132" s="78">
        <f t="shared" si="35"/>
        <v>210.042734393376</v>
      </c>
      <c r="I132" s="10" t="s">
        <v>106</v>
      </c>
      <c r="J132" s="15">
        <v>51.05704</v>
      </c>
      <c r="K132" s="15">
        <v>72.20092</v>
      </c>
      <c r="L132" s="15">
        <v>26.95213</v>
      </c>
      <c r="M132" s="56"/>
      <c r="N132" s="56"/>
      <c r="O132" s="11"/>
    </row>
    <row r="133" spans="1:15" ht="24">
      <c r="A133" s="11"/>
      <c r="B133" s="10">
        <v>19</v>
      </c>
      <c r="C133" s="182">
        <v>40470</v>
      </c>
      <c r="D133" s="15">
        <v>182.61</v>
      </c>
      <c r="E133" s="15">
        <v>31.959</v>
      </c>
      <c r="F133" s="15">
        <f t="shared" si="24"/>
        <v>2.7612576</v>
      </c>
      <c r="G133" s="15">
        <f t="shared" si="34"/>
        <v>26.566519999999997</v>
      </c>
      <c r="H133" s="78">
        <f t="shared" si="35"/>
        <v>73.357005255552</v>
      </c>
      <c r="I133" s="10" t="s">
        <v>107</v>
      </c>
      <c r="J133" s="15">
        <v>30.82751</v>
      </c>
      <c r="K133" s="15">
        <v>25.81824</v>
      </c>
      <c r="L133" s="15">
        <v>23.05381</v>
      </c>
      <c r="M133" s="56"/>
      <c r="N133" s="56"/>
      <c r="O133" s="11"/>
    </row>
    <row r="134" spans="1:15" ht="24">
      <c r="A134" s="11"/>
      <c r="B134" s="10">
        <v>20</v>
      </c>
      <c r="C134" s="182">
        <v>40477</v>
      </c>
      <c r="D134" s="15">
        <v>182.64</v>
      </c>
      <c r="E134" s="15">
        <v>29.236</v>
      </c>
      <c r="F134" s="15">
        <f t="shared" si="24"/>
        <v>2.5259904</v>
      </c>
      <c r="G134" s="15">
        <f t="shared" si="34"/>
        <v>53.92148</v>
      </c>
      <c r="H134" s="78">
        <f t="shared" si="35"/>
        <v>136.205140833792</v>
      </c>
      <c r="I134" s="10" t="s">
        <v>108</v>
      </c>
      <c r="J134" s="15">
        <v>41.91756</v>
      </c>
      <c r="K134" s="15">
        <v>49.89146</v>
      </c>
      <c r="L134" s="15">
        <v>69.95542</v>
      </c>
      <c r="M134" s="56"/>
      <c r="N134" s="56"/>
      <c r="O134" s="11"/>
    </row>
    <row r="135" spans="1:15" ht="24">
      <c r="A135" s="11"/>
      <c r="B135" s="10">
        <v>21</v>
      </c>
      <c r="C135" s="182">
        <v>40486</v>
      </c>
      <c r="D135" s="15">
        <v>182.37</v>
      </c>
      <c r="E135" s="15">
        <v>25.526</v>
      </c>
      <c r="F135" s="15">
        <f t="shared" si="24"/>
        <v>2.2054464</v>
      </c>
      <c r="G135" s="15">
        <f t="shared" si="34"/>
        <v>30.643573333333336</v>
      </c>
      <c r="H135" s="78">
        <f t="shared" si="35"/>
        <v>67.582758491136</v>
      </c>
      <c r="I135" s="10" t="s">
        <v>109</v>
      </c>
      <c r="J135" s="15">
        <v>22.91935</v>
      </c>
      <c r="K135" s="15">
        <v>35.3334</v>
      </c>
      <c r="L135" s="15">
        <v>33.67797</v>
      </c>
      <c r="M135" s="56"/>
      <c r="N135" s="56"/>
      <c r="O135" s="11"/>
    </row>
    <row r="136" spans="1:15" ht="24">
      <c r="A136" s="11"/>
      <c r="B136" s="10">
        <v>22</v>
      </c>
      <c r="C136" s="182">
        <v>40499</v>
      </c>
      <c r="D136" s="15">
        <v>182.17</v>
      </c>
      <c r="E136" s="15">
        <v>16.131</v>
      </c>
      <c r="F136" s="15">
        <f t="shared" si="24"/>
        <v>1.3937184</v>
      </c>
      <c r="G136" s="15">
        <f t="shared" si="34"/>
        <v>21.658033333333336</v>
      </c>
      <c r="H136" s="78">
        <f t="shared" si="35"/>
        <v>30.185199564480005</v>
      </c>
      <c r="I136" s="10" t="s">
        <v>110</v>
      </c>
      <c r="J136" s="15">
        <v>23.43</v>
      </c>
      <c r="K136" s="15">
        <v>20.6103</v>
      </c>
      <c r="L136" s="15">
        <v>20.9338</v>
      </c>
      <c r="M136" s="56"/>
      <c r="N136" s="56"/>
      <c r="O136" s="11"/>
    </row>
    <row r="137" spans="1:15" ht="24">
      <c r="A137" s="11"/>
      <c r="B137" s="10">
        <v>23</v>
      </c>
      <c r="C137" s="182">
        <v>40506</v>
      </c>
      <c r="D137" s="15">
        <v>182.09</v>
      </c>
      <c r="E137" s="15">
        <v>14.275</v>
      </c>
      <c r="F137" s="15">
        <f t="shared" si="24"/>
        <v>1.23336</v>
      </c>
      <c r="G137" s="15">
        <f t="shared" si="34"/>
        <v>14.761866666666668</v>
      </c>
      <c r="H137" s="78">
        <f t="shared" si="35"/>
        <v>18.206695872</v>
      </c>
      <c r="I137" s="10" t="s">
        <v>111</v>
      </c>
      <c r="J137" s="15">
        <v>13.65</v>
      </c>
      <c r="K137" s="15">
        <v>15.1539</v>
      </c>
      <c r="L137" s="15">
        <v>15.4817</v>
      </c>
      <c r="M137" s="56"/>
      <c r="N137" s="56"/>
      <c r="O137" s="11"/>
    </row>
    <row r="138" spans="1:15" ht="24">
      <c r="A138" s="11"/>
      <c r="B138" s="10">
        <v>24</v>
      </c>
      <c r="C138" s="182">
        <v>40515</v>
      </c>
      <c r="D138" s="15">
        <v>182</v>
      </c>
      <c r="E138" s="15">
        <v>12.146</v>
      </c>
      <c r="F138" s="15">
        <f t="shared" si="24"/>
        <v>1.0494144</v>
      </c>
      <c r="G138" s="15">
        <f t="shared" si="34"/>
        <v>6.613040000000001</v>
      </c>
      <c r="H138" s="78">
        <f t="shared" si="35"/>
        <v>6.939819403776001</v>
      </c>
      <c r="I138" s="10" t="s">
        <v>112</v>
      </c>
      <c r="J138" s="15">
        <v>5.49242</v>
      </c>
      <c r="K138" s="15">
        <v>7.521</v>
      </c>
      <c r="L138" s="15">
        <v>6.8257</v>
      </c>
      <c r="M138" s="56"/>
      <c r="N138" s="56"/>
      <c r="O138" s="11"/>
    </row>
    <row r="139" spans="1:15" ht="24">
      <c r="A139" s="11"/>
      <c r="B139" s="10">
        <v>25</v>
      </c>
      <c r="C139" s="182">
        <v>40526</v>
      </c>
      <c r="D139" s="15">
        <v>181.9</v>
      </c>
      <c r="E139" s="15">
        <v>9.082</v>
      </c>
      <c r="F139" s="15">
        <f t="shared" si="24"/>
        <v>0.7846848000000001</v>
      </c>
      <c r="G139" s="15">
        <f t="shared" si="34"/>
        <v>13.782143333333332</v>
      </c>
      <c r="H139" s="78">
        <f t="shared" si="35"/>
        <v>10.814638385088</v>
      </c>
      <c r="I139" s="10" t="s">
        <v>113</v>
      </c>
      <c r="J139" s="15">
        <v>17.2346</v>
      </c>
      <c r="K139" s="15">
        <v>11.02117</v>
      </c>
      <c r="L139" s="15">
        <v>13.09066</v>
      </c>
      <c r="M139" s="56"/>
      <c r="N139" s="56"/>
      <c r="O139" s="11"/>
    </row>
    <row r="140" spans="1:15" ht="24">
      <c r="A140" s="11"/>
      <c r="B140" s="10">
        <v>26</v>
      </c>
      <c r="C140" s="182">
        <v>40539</v>
      </c>
      <c r="D140" s="15">
        <v>181.83</v>
      </c>
      <c r="E140" s="15">
        <v>3.847</v>
      </c>
      <c r="F140" s="15">
        <f t="shared" si="24"/>
        <v>0.33238080000000003</v>
      </c>
      <c r="G140" s="15">
        <f t="shared" si="34"/>
        <v>32.36600000000001</v>
      </c>
      <c r="H140" s="78">
        <f t="shared" si="35"/>
        <v>10.757836972800003</v>
      </c>
      <c r="I140" s="10" t="s">
        <v>114</v>
      </c>
      <c r="J140" s="15">
        <v>44.27325</v>
      </c>
      <c r="K140" s="15">
        <v>30.4414</v>
      </c>
      <c r="L140" s="15">
        <v>22.38335</v>
      </c>
      <c r="M140" s="56"/>
      <c r="N140" s="56"/>
      <c r="O140" s="11"/>
    </row>
    <row r="141" spans="1:15" ht="24">
      <c r="A141" s="11"/>
      <c r="B141" s="10">
        <v>27</v>
      </c>
      <c r="C141" s="182">
        <v>40553</v>
      </c>
      <c r="D141" s="15">
        <v>181.72</v>
      </c>
      <c r="E141" s="15">
        <v>4.005</v>
      </c>
      <c r="F141" s="15">
        <f t="shared" si="24"/>
        <v>0.346032</v>
      </c>
      <c r="G141" s="15">
        <f t="shared" si="34"/>
        <v>10.308556666666666</v>
      </c>
      <c r="H141" s="78">
        <f t="shared" si="35"/>
        <v>3.56709048048</v>
      </c>
      <c r="I141" s="10">
        <v>79.81</v>
      </c>
      <c r="J141" s="15">
        <v>10.64423</v>
      </c>
      <c r="K141" s="15">
        <v>10.44605</v>
      </c>
      <c r="L141" s="15">
        <v>9.83539</v>
      </c>
      <c r="M141" s="56"/>
      <c r="N141" s="56"/>
      <c r="O141" s="11"/>
    </row>
    <row r="142" spans="1:15" ht="24">
      <c r="A142" s="11"/>
      <c r="B142" s="10">
        <v>28</v>
      </c>
      <c r="C142" s="182">
        <v>40561</v>
      </c>
      <c r="D142" s="15">
        <v>181.78</v>
      </c>
      <c r="E142" s="15">
        <v>5.623</v>
      </c>
      <c r="F142" s="15">
        <f t="shared" si="24"/>
        <v>0.48582720000000007</v>
      </c>
      <c r="G142" s="15">
        <f t="shared" si="34"/>
        <v>13.77149</v>
      </c>
      <c r="H142" s="78">
        <f t="shared" si="35"/>
        <v>6.690564426528001</v>
      </c>
      <c r="I142" s="10" t="s">
        <v>81</v>
      </c>
      <c r="J142" s="15">
        <v>13.23933</v>
      </c>
      <c r="K142" s="15">
        <v>11.60407</v>
      </c>
      <c r="L142" s="15">
        <v>16.47107</v>
      </c>
      <c r="M142" s="56"/>
      <c r="N142" s="56"/>
      <c r="O142" s="11"/>
    </row>
    <row r="143" spans="1:15" ht="24">
      <c r="A143" s="11"/>
      <c r="B143" s="10">
        <v>29</v>
      </c>
      <c r="C143" s="182">
        <v>40569</v>
      </c>
      <c r="D143" s="15">
        <v>181.7</v>
      </c>
      <c r="E143" s="15">
        <v>3.971</v>
      </c>
      <c r="F143" s="15">
        <f t="shared" si="24"/>
        <v>0.3430944</v>
      </c>
      <c r="G143" s="15">
        <f t="shared" si="34"/>
        <v>38.700073333333336</v>
      </c>
      <c r="H143" s="78">
        <f t="shared" si="35"/>
        <v>13.277778440256002</v>
      </c>
      <c r="I143" s="10" t="s">
        <v>82</v>
      </c>
      <c r="J143" s="15">
        <v>47.11148</v>
      </c>
      <c r="K143" s="15">
        <v>37.29302</v>
      </c>
      <c r="L143" s="15">
        <v>31.69572</v>
      </c>
      <c r="M143" s="56"/>
      <c r="N143" s="56"/>
      <c r="O143" s="11"/>
    </row>
    <row r="144" spans="1:15" ht="24">
      <c r="A144" s="11"/>
      <c r="B144" s="10">
        <v>30</v>
      </c>
      <c r="C144" s="182">
        <v>40577</v>
      </c>
      <c r="D144" s="15">
        <v>181.68</v>
      </c>
      <c r="E144" s="15">
        <v>3.127</v>
      </c>
      <c r="F144" s="15">
        <f t="shared" si="24"/>
        <v>0.2701728</v>
      </c>
      <c r="G144" s="15">
        <f t="shared" si="34"/>
        <v>5.905203333333334</v>
      </c>
      <c r="H144" s="78">
        <f t="shared" si="35"/>
        <v>1.595425319136</v>
      </c>
      <c r="I144" s="10" t="s">
        <v>83</v>
      </c>
      <c r="J144" s="15">
        <v>3.81825</v>
      </c>
      <c r="K144" s="15">
        <v>0</v>
      </c>
      <c r="L144" s="15">
        <v>13.89736</v>
      </c>
      <c r="M144" s="56"/>
      <c r="N144" s="56"/>
      <c r="O144" s="11"/>
    </row>
    <row r="145" spans="1:15" ht="24">
      <c r="A145" s="11"/>
      <c r="B145" s="10">
        <v>31</v>
      </c>
      <c r="C145" s="182">
        <v>40591</v>
      </c>
      <c r="D145" s="15">
        <v>181.61</v>
      </c>
      <c r="E145" s="15">
        <v>1.749</v>
      </c>
      <c r="F145" s="15">
        <f t="shared" si="24"/>
        <v>0.15111360000000001</v>
      </c>
      <c r="G145" s="15">
        <f t="shared" si="34"/>
        <v>8.086376666666666</v>
      </c>
      <c r="H145" s="78">
        <f t="shared" si="35"/>
        <v>1.221961489056</v>
      </c>
      <c r="I145" s="10" t="s">
        <v>84</v>
      </c>
      <c r="J145" s="15">
        <v>17.61308</v>
      </c>
      <c r="K145" s="15">
        <v>6.64605</v>
      </c>
      <c r="L145" s="15">
        <v>0</v>
      </c>
      <c r="M145" s="56"/>
      <c r="N145" s="56"/>
      <c r="O145" s="11"/>
    </row>
    <row r="146" spans="1:15" ht="24">
      <c r="A146" s="11"/>
      <c r="B146" s="10">
        <v>32</v>
      </c>
      <c r="C146" s="182">
        <v>40598</v>
      </c>
      <c r="D146" s="15">
        <v>181.59</v>
      </c>
      <c r="E146" s="15">
        <v>1.554</v>
      </c>
      <c r="F146" s="15">
        <f t="shared" si="24"/>
        <v>0.1342656</v>
      </c>
      <c r="I146" s="10" t="s">
        <v>85</v>
      </c>
      <c r="J146" s="15">
        <v>0</v>
      </c>
      <c r="K146" s="15">
        <v>0</v>
      </c>
      <c r="L146" s="15">
        <v>0</v>
      </c>
      <c r="M146" s="56"/>
      <c r="N146" s="15">
        <f>+AVERAGE(J146:L146)</f>
        <v>0</v>
      </c>
      <c r="O146" s="78">
        <f>N146*F146</f>
        <v>0</v>
      </c>
    </row>
    <row r="147" spans="1:15" ht="24">
      <c r="A147" s="11"/>
      <c r="B147" s="10">
        <v>33</v>
      </c>
      <c r="C147" s="182">
        <v>40606</v>
      </c>
      <c r="D147" s="15">
        <v>181.65</v>
      </c>
      <c r="E147" s="15">
        <v>2.672</v>
      </c>
      <c r="F147" s="15">
        <f t="shared" si="24"/>
        <v>0.23086080000000003</v>
      </c>
      <c r="G147" s="15">
        <f t="shared" si="34"/>
        <v>34.760160000000006</v>
      </c>
      <c r="H147" s="78">
        <f t="shared" si="35"/>
        <v>8.024758345728003</v>
      </c>
      <c r="I147" s="10" t="s">
        <v>86</v>
      </c>
      <c r="J147" s="15">
        <v>40.6028</v>
      </c>
      <c r="K147" s="15">
        <v>28.5549</v>
      </c>
      <c r="L147" s="15">
        <v>35.12278</v>
      </c>
      <c r="M147" s="56"/>
      <c r="N147" s="56"/>
      <c r="O147" s="11"/>
    </row>
    <row r="148" spans="1:15" ht="24">
      <c r="A148" s="11"/>
      <c r="B148" s="10">
        <v>34</v>
      </c>
      <c r="C148" s="182">
        <v>40616</v>
      </c>
      <c r="D148" s="15">
        <v>181.57</v>
      </c>
      <c r="E148" s="15">
        <v>1.184</v>
      </c>
      <c r="F148" s="15">
        <f t="shared" si="24"/>
        <v>0.1022976</v>
      </c>
      <c r="G148" s="15">
        <f t="shared" si="34"/>
        <v>30.268393333333336</v>
      </c>
      <c r="H148" s="78">
        <f t="shared" si="35"/>
        <v>3.0963839938560005</v>
      </c>
      <c r="I148" s="10" t="s">
        <v>87</v>
      </c>
      <c r="J148" s="15">
        <v>45.4316</v>
      </c>
      <c r="K148" s="15">
        <v>23.28565</v>
      </c>
      <c r="L148" s="15">
        <v>22.08793</v>
      </c>
      <c r="M148" s="56"/>
      <c r="N148" s="56"/>
      <c r="O148" s="11"/>
    </row>
    <row r="149" spans="1:15" ht="24.75" thickBot="1">
      <c r="A149" s="65"/>
      <c r="B149" s="64">
        <v>35</v>
      </c>
      <c r="C149" s="183">
        <v>40626</v>
      </c>
      <c r="D149" s="66">
        <v>181.75</v>
      </c>
      <c r="E149" s="66">
        <v>4.812</v>
      </c>
      <c r="F149" s="66">
        <f t="shared" si="24"/>
        <v>0.41575680000000004</v>
      </c>
      <c r="G149" s="66">
        <f t="shared" si="34"/>
        <v>18.88967</v>
      </c>
      <c r="H149" s="80">
        <f t="shared" si="35"/>
        <v>7.853508752256</v>
      </c>
      <c r="I149" s="64" t="s">
        <v>89</v>
      </c>
      <c r="J149" s="66">
        <v>29.9354</v>
      </c>
      <c r="K149" s="66">
        <v>4.96144</v>
      </c>
      <c r="L149" s="66">
        <v>21.77217</v>
      </c>
      <c r="M149" s="56"/>
      <c r="N149" s="56"/>
      <c r="O149" s="11"/>
    </row>
    <row r="150" spans="1:15" ht="24">
      <c r="A150" s="11"/>
      <c r="B150" s="10">
        <v>1</v>
      </c>
      <c r="C150" s="182">
        <v>40637</v>
      </c>
      <c r="D150" s="15">
        <v>181.64</v>
      </c>
      <c r="E150" s="15">
        <v>2.355</v>
      </c>
      <c r="F150" s="15">
        <f t="shared" si="24"/>
        <v>0.20347200000000001</v>
      </c>
      <c r="G150" s="15">
        <f aca="true" t="shared" si="36" ref="G150:G220">+AVERAGE(J150:L150)</f>
        <v>191.20947666666666</v>
      </c>
      <c r="H150" s="78">
        <f aca="true" t="shared" si="37" ref="H150:H220">G150*F150</f>
        <v>38.905774636320004</v>
      </c>
      <c r="I150" s="10" t="s">
        <v>116</v>
      </c>
      <c r="J150" s="15">
        <v>194.14587</v>
      </c>
      <c r="K150" s="15">
        <v>200.22572</v>
      </c>
      <c r="L150" s="15">
        <v>179.25684</v>
      </c>
      <c r="M150" s="56"/>
      <c r="N150" s="56"/>
      <c r="O150" s="11"/>
    </row>
    <row r="151" spans="1:15" ht="24">
      <c r="A151" s="11"/>
      <c r="B151" s="10">
        <v>2</v>
      </c>
      <c r="C151" s="182">
        <v>40659</v>
      </c>
      <c r="D151" s="15">
        <v>182.9</v>
      </c>
      <c r="E151" s="11">
        <v>50.996</v>
      </c>
      <c r="F151" s="87">
        <f aca="true" t="shared" si="38" ref="F151:F309">E151*0.0864</f>
        <v>4.4060544</v>
      </c>
      <c r="G151" s="87">
        <f t="shared" si="36"/>
        <v>193.08427333333336</v>
      </c>
      <c r="H151" s="88">
        <f t="shared" si="37"/>
        <v>850.7398120911362</v>
      </c>
      <c r="I151" s="10" t="s">
        <v>117</v>
      </c>
      <c r="J151" s="15">
        <v>179.31521</v>
      </c>
      <c r="K151" s="15">
        <v>186.05004</v>
      </c>
      <c r="L151" s="15">
        <v>213.88757</v>
      </c>
      <c r="M151" s="56"/>
      <c r="N151" s="56"/>
      <c r="O151" s="11"/>
    </row>
    <row r="152" spans="1:15" ht="24">
      <c r="A152" s="11"/>
      <c r="B152" s="10">
        <v>3</v>
      </c>
      <c r="C152" s="182">
        <v>40662</v>
      </c>
      <c r="D152" s="15">
        <v>182.15</v>
      </c>
      <c r="E152" s="11">
        <v>15.238</v>
      </c>
      <c r="F152" s="15">
        <f t="shared" si="38"/>
        <v>1.3165632</v>
      </c>
      <c r="G152" s="15">
        <f t="shared" si="36"/>
        <v>187.09875</v>
      </c>
      <c r="H152" s="88">
        <f t="shared" si="37"/>
        <v>246.327329016</v>
      </c>
      <c r="I152" s="10" t="s">
        <v>118</v>
      </c>
      <c r="J152" s="15">
        <v>206.86678</v>
      </c>
      <c r="K152" s="15">
        <v>177.35068</v>
      </c>
      <c r="L152" s="15">
        <v>177.07879</v>
      </c>
      <c r="M152" s="56"/>
      <c r="N152" s="56"/>
      <c r="O152" s="11"/>
    </row>
    <row r="153" spans="1:15" ht="24">
      <c r="A153" s="11"/>
      <c r="B153" s="10">
        <v>4</v>
      </c>
      <c r="C153" s="182">
        <v>19847</v>
      </c>
      <c r="D153" s="15">
        <v>184.16</v>
      </c>
      <c r="E153" s="11">
        <v>124.196</v>
      </c>
      <c r="F153" s="15">
        <f t="shared" si="38"/>
        <v>10.7305344</v>
      </c>
      <c r="G153" s="15">
        <f t="shared" si="36"/>
        <v>973.2965666666668</v>
      </c>
      <c r="H153" s="88">
        <f t="shared" si="37"/>
        <v>10443.992290018561</v>
      </c>
      <c r="I153" s="10" t="s">
        <v>119</v>
      </c>
      <c r="J153" s="15">
        <v>975.73346</v>
      </c>
      <c r="K153" s="15">
        <v>974.29534</v>
      </c>
      <c r="L153" s="15">
        <v>969.8609</v>
      </c>
      <c r="M153" s="56"/>
      <c r="N153" s="56"/>
      <c r="O153" s="11"/>
    </row>
    <row r="154" spans="1:15" ht="24">
      <c r="A154" s="11"/>
      <c r="B154" s="10">
        <v>5</v>
      </c>
      <c r="C154" s="182">
        <v>19855</v>
      </c>
      <c r="D154" s="15">
        <v>187.6</v>
      </c>
      <c r="E154" s="11">
        <v>629.463</v>
      </c>
      <c r="F154" s="15">
        <f t="shared" si="38"/>
        <v>54.3856032</v>
      </c>
      <c r="G154" s="15">
        <f t="shared" si="36"/>
        <v>1105.2549666666666</v>
      </c>
      <c r="H154" s="88">
        <f t="shared" si="37"/>
        <v>60109.95805196256</v>
      </c>
      <c r="I154" s="10" t="s">
        <v>120</v>
      </c>
      <c r="J154" s="15">
        <v>1094.39072</v>
      </c>
      <c r="K154" s="15">
        <v>1092.50305</v>
      </c>
      <c r="L154" s="15">
        <v>1128.87113</v>
      </c>
      <c r="M154" s="56"/>
      <c r="N154" s="56"/>
      <c r="O154" s="11"/>
    </row>
    <row r="155" spans="1:15" ht="24">
      <c r="A155" s="11"/>
      <c r="B155" s="10">
        <v>6</v>
      </c>
      <c r="C155" s="182">
        <v>19862</v>
      </c>
      <c r="D155" s="15">
        <v>184.93</v>
      </c>
      <c r="E155" s="11">
        <v>178.98</v>
      </c>
      <c r="F155" s="15">
        <f t="shared" si="38"/>
        <v>15.463872</v>
      </c>
      <c r="G155" s="15">
        <f t="shared" si="36"/>
        <v>702.3377666666667</v>
      </c>
      <c r="H155" s="88">
        <f t="shared" si="37"/>
        <v>10860.8613244992</v>
      </c>
      <c r="I155" s="10" t="s">
        <v>121</v>
      </c>
      <c r="J155" s="15">
        <v>654.67266</v>
      </c>
      <c r="K155" s="15">
        <v>706.14862</v>
      </c>
      <c r="L155" s="15">
        <v>746.19202</v>
      </c>
      <c r="M155" s="56"/>
      <c r="N155" s="56"/>
      <c r="O155" s="11"/>
    </row>
    <row r="156" spans="1:15" ht="24">
      <c r="A156" s="11"/>
      <c r="B156" s="10">
        <v>7</v>
      </c>
      <c r="C156" s="182">
        <v>40701</v>
      </c>
      <c r="D156" s="15">
        <v>185.7</v>
      </c>
      <c r="E156" s="11">
        <v>241.13</v>
      </c>
      <c r="F156" s="15">
        <f t="shared" si="38"/>
        <v>20.833632</v>
      </c>
      <c r="G156" s="15">
        <f t="shared" si="36"/>
        <v>776.49008</v>
      </c>
      <c r="H156" s="78">
        <f t="shared" si="37"/>
        <v>16177.108578370562</v>
      </c>
      <c r="I156" s="10" t="s">
        <v>95</v>
      </c>
      <c r="J156" s="15">
        <v>793.87796</v>
      </c>
      <c r="K156" s="15">
        <v>716.70788</v>
      </c>
      <c r="L156" s="15">
        <v>818.8844</v>
      </c>
      <c r="M156" s="56"/>
      <c r="N156" s="56"/>
      <c r="O156" s="11"/>
    </row>
    <row r="157" spans="1:15" ht="24">
      <c r="A157" s="11"/>
      <c r="B157" s="10">
        <v>8</v>
      </c>
      <c r="C157" s="182">
        <v>40714</v>
      </c>
      <c r="D157" s="15">
        <v>182.27</v>
      </c>
      <c r="E157" s="11">
        <v>20.161</v>
      </c>
      <c r="F157" s="15">
        <f t="shared" si="38"/>
        <v>1.7419104000000003</v>
      </c>
      <c r="G157" s="15">
        <f t="shared" si="36"/>
        <v>118.20947</v>
      </c>
      <c r="H157" s="78">
        <f t="shared" si="37"/>
        <v>205.91030517148803</v>
      </c>
      <c r="I157" s="10" t="s">
        <v>96</v>
      </c>
      <c r="J157" s="15">
        <v>121.63725</v>
      </c>
      <c r="K157" s="15">
        <v>120.67996</v>
      </c>
      <c r="L157" s="15">
        <v>112.3112</v>
      </c>
      <c r="M157" s="56"/>
      <c r="N157" s="56"/>
      <c r="O157" s="11"/>
    </row>
    <row r="158" spans="1:15" ht="24">
      <c r="A158" s="11"/>
      <c r="B158" s="10">
        <v>9</v>
      </c>
      <c r="C158" s="182">
        <v>40722</v>
      </c>
      <c r="D158" s="15">
        <v>189.23</v>
      </c>
      <c r="E158" s="11">
        <v>1037.978</v>
      </c>
      <c r="F158" s="15">
        <f t="shared" si="38"/>
        <v>89.68129920000001</v>
      </c>
      <c r="G158" s="15">
        <f t="shared" si="36"/>
        <v>1014.52817</v>
      </c>
      <c r="H158" s="78">
        <f t="shared" si="37"/>
        <v>90984.20436059848</v>
      </c>
      <c r="I158" s="10" t="s">
        <v>97</v>
      </c>
      <c r="J158" s="15">
        <v>1107.47051</v>
      </c>
      <c r="K158" s="15">
        <v>891.34344</v>
      </c>
      <c r="L158" s="15">
        <v>1044.77056</v>
      </c>
      <c r="M158" s="56"/>
      <c r="N158" s="56"/>
      <c r="O158" s="11"/>
    </row>
    <row r="159" spans="1:15" ht="24">
      <c r="A159" s="11"/>
      <c r="B159" s="10">
        <v>10</v>
      </c>
      <c r="C159" s="81">
        <v>19912</v>
      </c>
      <c r="D159" s="15">
        <v>183.28</v>
      </c>
      <c r="E159" s="11">
        <v>69.162</v>
      </c>
      <c r="F159" s="15">
        <f t="shared" si="38"/>
        <v>5.975596800000001</v>
      </c>
      <c r="G159" s="15">
        <f t="shared" si="36"/>
        <v>135.74291333333332</v>
      </c>
      <c r="H159" s="78">
        <f t="shared" si="37"/>
        <v>811.144918537344</v>
      </c>
      <c r="I159" s="10" t="s">
        <v>98</v>
      </c>
      <c r="J159" s="15">
        <v>136.49478</v>
      </c>
      <c r="K159" s="15">
        <v>134.8298</v>
      </c>
      <c r="L159" s="15">
        <v>135.90416</v>
      </c>
      <c r="M159" s="56"/>
      <c r="N159" s="56"/>
      <c r="O159" s="11"/>
    </row>
    <row r="160" spans="1:15" ht="24">
      <c r="A160" s="11"/>
      <c r="B160" s="10">
        <v>11</v>
      </c>
      <c r="C160" s="81">
        <v>19921</v>
      </c>
      <c r="D160" s="15">
        <v>187.95</v>
      </c>
      <c r="E160" s="11">
        <v>694.621</v>
      </c>
      <c r="F160" s="15">
        <f t="shared" si="38"/>
        <v>60.0152544</v>
      </c>
      <c r="G160" s="15">
        <f t="shared" si="36"/>
        <v>1021.8468600000001</v>
      </c>
      <c r="H160" s="78">
        <f t="shared" si="37"/>
        <v>61326.39926074119</v>
      </c>
      <c r="I160" s="10" t="s">
        <v>99</v>
      </c>
      <c r="J160" s="15">
        <v>1098.72075</v>
      </c>
      <c r="K160" s="15">
        <v>971.69057</v>
      </c>
      <c r="L160" s="15">
        <v>995.12926</v>
      </c>
      <c r="M160" s="56"/>
      <c r="N160" s="56"/>
      <c r="O160" s="11"/>
    </row>
    <row r="161" spans="1:15" ht="24">
      <c r="A161" s="11"/>
      <c r="B161" s="10">
        <v>12</v>
      </c>
      <c r="C161" s="81">
        <v>19931</v>
      </c>
      <c r="D161" s="15">
        <v>184.36</v>
      </c>
      <c r="E161" s="11">
        <v>154.645</v>
      </c>
      <c r="F161" s="15">
        <f t="shared" si="38"/>
        <v>13.361328000000002</v>
      </c>
      <c r="G161" s="15">
        <f t="shared" si="36"/>
        <v>273.81605666666667</v>
      </c>
      <c r="H161" s="78">
        <f t="shared" si="37"/>
        <v>3658.5461447899206</v>
      </c>
      <c r="I161" s="10" t="s">
        <v>100</v>
      </c>
      <c r="J161" s="15">
        <v>281.55883</v>
      </c>
      <c r="K161" s="15">
        <v>268.8005</v>
      </c>
      <c r="L161" s="15">
        <v>271.08884</v>
      </c>
      <c r="M161" s="56"/>
      <c r="N161" s="56"/>
      <c r="O161" s="11"/>
    </row>
    <row r="162" spans="1:15" ht="24">
      <c r="A162" s="11"/>
      <c r="B162" s="10">
        <v>13</v>
      </c>
      <c r="C162" s="81">
        <v>19946</v>
      </c>
      <c r="D162" s="15">
        <v>184.35</v>
      </c>
      <c r="E162" s="11">
        <v>148.763</v>
      </c>
      <c r="F162" s="15">
        <f t="shared" si="38"/>
        <v>12.8531232</v>
      </c>
      <c r="G162" s="15">
        <f t="shared" si="36"/>
        <v>297.6661933333333</v>
      </c>
      <c r="H162" s="78">
        <f t="shared" si="37"/>
        <v>3825.940255388352</v>
      </c>
      <c r="I162" s="10" t="s">
        <v>101</v>
      </c>
      <c r="J162" s="15">
        <v>257.22226</v>
      </c>
      <c r="K162" s="15">
        <v>309.17385</v>
      </c>
      <c r="L162" s="15">
        <v>326.60247</v>
      </c>
      <c r="M162" s="56"/>
      <c r="N162" s="56"/>
      <c r="O162" s="11"/>
    </row>
    <row r="163" spans="1:15" ht="24">
      <c r="A163" s="11"/>
      <c r="B163" s="10">
        <v>14</v>
      </c>
      <c r="C163" s="81">
        <v>19953</v>
      </c>
      <c r="D163" s="15">
        <v>184.92</v>
      </c>
      <c r="E163" s="11">
        <v>189.772</v>
      </c>
      <c r="F163" s="15">
        <f t="shared" si="38"/>
        <v>16.3963008</v>
      </c>
      <c r="G163" s="15">
        <f t="shared" si="36"/>
        <v>411.62986333333333</v>
      </c>
      <c r="H163" s="78">
        <f t="shared" si="37"/>
        <v>6749.207057476224</v>
      </c>
      <c r="I163" s="10" t="s">
        <v>102</v>
      </c>
      <c r="J163" s="15">
        <v>444.16374</v>
      </c>
      <c r="K163" s="15">
        <v>436.01631</v>
      </c>
      <c r="L163" s="15">
        <v>354.70954</v>
      </c>
      <c r="M163" s="56"/>
      <c r="N163" s="56"/>
      <c r="O163" s="11"/>
    </row>
    <row r="164" spans="1:15" ht="24">
      <c r="A164" s="11"/>
      <c r="B164" s="10">
        <v>15</v>
      </c>
      <c r="C164" s="81">
        <v>19966</v>
      </c>
      <c r="D164" s="15">
        <v>184.78</v>
      </c>
      <c r="E164" s="11">
        <v>183.253</v>
      </c>
      <c r="F164" s="15">
        <f t="shared" si="38"/>
        <v>15.8330592</v>
      </c>
      <c r="G164" s="15">
        <f t="shared" si="36"/>
        <v>366.0840966666667</v>
      </c>
      <c r="H164" s="78">
        <f t="shared" si="37"/>
        <v>5796.231174701857</v>
      </c>
      <c r="I164" s="10" t="s">
        <v>103</v>
      </c>
      <c r="J164" s="15">
        <v>321.1949</v>
      </c>
      <c r="K164" s="15">
        <v>354.8827</v>
      </c>
      <c r="L164" s="15">
        <v>422.17469</v>
      </c>
      <c r="M164" s="56"/>
      <c r="N164" s="56"/>
      <c r="O164" s="11"/>
    </row>
    <row r="165" spans="1:15" ht="24">
      <c r="A165" s="11"/>
      <c r="B165" s="10">
        <v>16</v>
      </c>
      <c r="C165" s="81">
        <v>19974</v>
      </c>
      <c r="D165" s="15">
        <v>186.11</v>
      </c>
      <c r="E165" s="11">
        <v>374.677</v>
      </c>
      <c r="F165" s="15">
        <f t="shared" si="38"/>
        <v>32.372092800000004</v>
      </c>
      <c r="G165" s="15">
        <f t="shared" si="36"/>
        <v>728.3598366666666</v>
      </c>
      <c r="H165" s="78">
        <f t="shared" si="37"/>
        <v>23578.53222436618</v>
      </c>
      <c r="I165" s="10" t="s">
        <v>104</v>
      </c>
      <c r="J165" s="15">
        <v>699.06143</v>
      </c>
      <c r="K165" s="15">
        <v>731.34937</v>
      </c>
      <c r="L165" s="15">
        <v>754.66871</v>
      </c>
      <c r="M165" s="56"/>
      <c r="N165" s="56"/>
      <c r="O165" s="11"/>
    </row>
    <row r="166" spans="1:15" ht="24">
      <c r="A166" s="11"/>
      <c r="B166" s="10">
        <v>17</v>
      </c>
      <c r="C166" s="81">
        <v>19983</v>
      </c>
      <c r="D166" s="15">
        <v>184.95</v>
      </c>
      <c r="E166" s="11">
        <v>184.945</v>
      </c>
      <c r="F166" s="15">
        <f t="shared" si="38"/>
        <v>15.979248</v>
      </c>
      <c r="G166" s="15">
        <f t="shared" si="36"/>
        <v>709.0848933333333</v>
      </c>
      <c r="H166" s="78">
        <f t="shared" si="37"/>
        <v>11330.64336362688</v>
      </c>
      <c r="I166" s="10" t="s">
        <v>105</v>
      </c>
      <c r="J166" s="15">
        <v>690.00694</v>
      </c>
      <c r="K166" s="15">
        <v>725.79442</v>
      </c>
      <c r="L166" s="15">
        <v>711.45332</v>
      </c>
      <c r="M166" s="56"/>
      <c r="N166" s="56"/>
      <c r="O166" s="11"/>
    </row>
    <row r="167" spans="1:15" ht="24">
      <c r="A167" s="11"/>
      <c r="B167" s="10">
        <v>18</v>
      </c>
      <c r="C167" s="81">
        <v>19995</v>
      </c>
      <c r="D167" s="15">
        <v>185.1</v>
      </c>
      <c r="E167" s="11">
        <v>215.925</v>
      </c>
      <c r="F167" s="15">
        <f t="shared" si="38"/>
        <v>18.655920000000002</v>
      </c>
      <c r="G167" s="15">
        <f t="shared" si="36"/>
        <v>239.08565666666667</v>
      </c>
      <c r="H167" s="78">
        <f t="shared" si="37"/>
        <v>4460.3628839208</v>
      </c>
      <c r="I167" s="10" t="s">
        <v>106</v>
      </c>
      <c r="J167" s="15">
        <v>226.87035</v>
      </c>
      <c r="K167" s="15">
        <v>241.37931</v>
      </c>
      <c r="L167" s="15">
        <v>249.00731</v>
      </c>
      <c r="M167" s="56"/>
      <c r="N167" s="56"/>
      <c r="O167" s="11"/>
    </row>
    <row r="168" spans="1:15" ht="24">
      <c r="A168" s="11"/>
      <c r="B168" s="10">
        <v>19</v>
      </c>
      <c r="C168" s="81">
        <v>20003</v>
      </c>
      <c r="D168" s="15">
        <v>184.74</v>
      </c>
      <c r="E168" s="11">
        <v>194.537</v>
      </c>
      <c r="F168" s="15">
        <f t="shared" si="38"/>
        <v>16.8079968</v>
      </c>
      <c r="G168" s="15">
        <f t="shared" si="36"/>
        <v>49.74369333333333</v>
      </c>
      <c r="H168" s="78">
        <f t="shared" si="37"/>
        <v>836.091838366848</v>
      </c>
      <c r="I168" s="10" t="s">
        <v>107</v>
      </c>
      <c r="J168" s="15">
        <v>26.77555</v>
      </c>
      <c r="K168" s="15">
        <v>48.86207</v>
      </c>
      <c r="L168" s="15">
        <v>73.59346</v>
      </c>
      <c r="M168" s="56"/>
      <c r="N168" s="56"/>
      <c r="O168" s="11"/>
    </row>
    <row r="169" spans="1:15" ht="24">
      <c r="A169" s="11"/>
      <c r="B169" s="10">
        <v>20</v>
      </c>
      <c r="C169" s="81">
        <v>20010</v>
      </c>
      <c r="D169" s="15">
        <v>183.72</v>
      </c>
      <c r="E169" s="11">
        <v>109.026</v>
      </c>
      <c r="F169" s="15">
        <f t="shared" si="38"/>
        <v>9.4198464</v>
      </c>
      <c r="G169" s="15">
        <f t="shared" si="36"/>
        <v>198.58433</v>
      </c>
      <c r="H169" s="78">
        <f t="shared" si="37"/>
        <v>1870.633886046912</v>
      </c>
      <c r="I169" s="10" t="s">
        <v>108</v>
      </c>
      <c r="J169" s="15">
        <v>197.11933</v>
      </c>
      <c r="K169" s="15">
        <v>189.01828</v>
      </c>
      <c r="L169" s="15">
        <v>209.61538</v>
      </c>
      <c r="M169" s="56"/>
      <c r="N169" s="56"/>
      <c r="O169" s="11"/>
    </row>
    <row r="170" spans="1:15" ht="24">
      <c r="A170" s="11"/>
      <c r="B170" s="10">
        <v>21</v>
      </c>
      <c r="C170" s="81">
        <v>20023</v>
      </c>
      <c r="D170" s="15">
        <v>183.01</v>
      </c>
      <c r="E170" s="11">
        <v>56.202</v>
      </c>
      <c r="F170" s="15">
        <f t="shared" si="38"/>
        <v>4.8558528</v>
      </c>
      <c r="G170" s="15">
        <f t="shared" si="36"/>
        <v>80.20931</v>
      </c>
      <c r="H170" s="78">
        <f t="shared" si="37"/>
        <v>389.484602549568</v>
      </c>
      <c r="I170" s="10" t="s">
        <v>109</v>
      </c>
      <c r="J170" s="15">
        <v>61.91705</v>
      </c>
      <c r="K170" s="15">
        <v>88.07986</v>
      </c>
      <c r="L170" s="15">
        <v>90.63102</v>
      </c>
      <c r="M170" s="56"/>
      <c r="N170" s="56"/>
      <c r="O170" s="11"/>
    </row>
    <row r="171" spans="1:15" ht="24">
      <c r="A171" s="11"/>
      <c r="B171" s="10">
        <v>22</v>
      </c>
      <c r="C171" s="81">
        <v>20037</v>
      </c>
      <c r="D171" s="15">
        <v>182.69</v>
      </c>
      <c r="E171" s="11">
        <v>47.278</v>
      </c>
      <c r="F171" s="15">
        <f t="shared" si="38"/>
        <v>4.0848192</v>
      </c>
      <c r="G171" s="15">
        <f t="shared" si="36"/>
        <v>38.24948666666666</v>
      </c>
      <c r="H171" s="78">
        <f t="shared" si="37"/>
        <v>156.24223752614398</v>
      </c>
      <c r="I171" s="10" t="s">
        <v>110</v>
      </c>
      <c r="J171" s="15">
        <v>48.06485</v>
      </c>
      <c r="K171" s="15">
        <v>37.65749</v>
      </c>
      <c r="L171" s="15">
        <v>29.02612</v>
      </c>
      <c r="M171" s="56"/>
      <c r="N171" s="56"/>
      <c r="O171" s="11"/>
    </row>
    <row r="172" spans="1:15" ht="24">
      <c r="A172" s="11"/>
      <c r="B172" s="10">
        <v>23</v>
      </c>
      <c r="C172" s="81">
        <v>20044</v>
      </c>
      <c r="D172" s="15">
        <v>182.51</v>
      </c>
      <c r="E172" s="11">
        <v>31.234</v>
      </c>
      <c r="F172" s="15">
        <f t="shared" si="38"/>
        <v>2.6986176000000004</v>
      </c>
      <c r="G172" s="15">
        <f t="shared" si="36"/>
        <v>27.861963333333335</v>
      </c>
      <c r="H172" s="78">
        <f t="shared" si="37"/>
        <v>75.18878462188802</v>
      </c>
      <c r="I172" s="10" t="s">
        <v>111</v>
      </c>
      <c r="J172" s="15">
        <v>15.23552</v>
      </c>
      <c r="K172" s="15">
        <v>22.05753</v>
      </c>
      <c r="L172" s="15">
        <v>46.29284</v>
      </c>
      <c r="M172" s="56"/>
      <c r="N172" s="56"/>
      <c r="O172" s="11"/>
    </row>
    <row r="173" spans="1:15" ht="24">
      <c r="A173" s="11"/>
      <c r="B173" s="10">
        <v>24</v>
      </c>
      <c r="C173" s="81">
        <v>20056</v>
      </c>
      <c r="D173" s="15">
        <v>182.33</v>
      </c>
      <c r="E173" s="11">
        <v>24.414</v>
      </c>
      <c r="F173" s="15">
        <f t="shared" si="38"/>
        <v>2.1093696000000004</v>
      </c>
      <c r="G173" s="15">
        <f t="shared" si="36"/>
        <v>10.014159999999999</v>
      </c>
      <c r="H173" s="78">
        <f t="shared" si="37"/>
        <v>21.123564673536002</v>
      </c>
      <c r="I173" s="10" t="s">
        <v>112</v>
      </c>
      <c r="J173" s="15">
        <v>14.07884</v>
      </c>
      <c r="K173" s="15">
        <v>6.17332</v>
      </c>
      <c r="L173" s="15">
        <v>9.79032</v>
      </c>
      <c r="M173" s="56"/>
      <c r="N173" s="56"/>
      <c r="O173" s="11"/>
    </row>
    <row r="174" spans="1:15" ht="24">
      <c r="A174" s="11"/>
      <c r="B174" s="10">
        <v>25</v>
      </c>
      <c r="C174" s="81">
        <v>20064</v>
      </c>
      <c r="D174" s="15">
        <v>182.2</v>
      </c>
      <c r="E174" s="11">
        <v>18.776</v>
      </c>
      <c r="F174" s="15">
        <f t="shared" si="38"/>
        <v>1.6222464</v>
      </c>
      <c r="G174" s="15">
        <f t="shared" si="36"/>
        <v>38.78422333333334</v>
      </c>
      <c r="H174" s="78">
        <f t="shared" si="37"/>
        <v>62.91756667929601</v>
      </c>
      <c r="I174" s="10" t="s">
        <v>113</v>
      </c>
      <c r="J174" s="15">
        <v>44.12137</v>
      </c>
      <c r="K174" s="15">
        <v>23.10849</v>
      </c>
      <c r="L174" s="15">
        <v>49.12281</v>
      </c>
      <c r="M174" s="56"/>
      <c r="N174" s="56"/>
      <c r="O174" s="11"/>
    </row>
    <row r="175" spans="1:15" ht="24">
      <c r="A175" s="11"/>
      <c r="B175" s="10">
        <v>26</v>
      </c>
      <c r="C175" s="81">
        <v>20072</v>
      </c>
      <c r="D175" s="15">
        <v>182.13</v>
      </c>
      <c r="E175" s="11">
        <v>13.932</v>
      </c>
      <c r="F175" s="15">
        <f t="shared" si="38"/>
        <v>1.2037248</v>
      </c>
      <c r="G175" s="15">
        <f t="shared" si="36"/>
        <v>50.54597666666667</v>
      </c>
      <c r="H175" s="78">
        <f t="shared" si="37"/>
        <v>60.843445653888004</v>
      </c>
      <c r="I175" s="10" t="s">
        <v>114</v>
      </c>
      <c r="J175" s="15">
        <v>50.44363</v>
      </c>
      <c r="K175" s="15">
        <v>62.2368</v>
      </c>
      <c r="L175" s="15">
        <v>38.9575</v>
      </c>
      <c r="M175" s="56"/>
      <c r="N175" s="56"/>
      <c r="O175" s="11"/>
    </row>
    <row r="176" spans="1:15" ht="24">
      <c r="A176" s="11"/>
      <c r="B176" s="10">
        <v>27</v>
      </c>
      <c r="C176" s="81">
        <v>20084</v>
      </c>
      <c r="D176" s="15">
        <v>182.03</v>
      </c>
      <c r="E176" s="11">
        <v>10.662</v>
      </c>
      <c r="F176" s="15">
        <f t="shared" si="38"/>
        <v>0.9211968000000001</v>
      </c>
      <c r="G176" s="15">
        <f t="shared" si="36"/>
        <v>20.735923333333332</v>
      </c>
      <c r="H176" s="78">
        <f t="shared" si="37"/>
        <v>19.101866219712</v>
      </c>
      <c r="I176" s="10" t="s">
        <v>115</v>
      </c>
      <c r="J176" s="15">
        <v>36.4011</v>
      </c>
      <c r="K176" s="15">
        <v>12.30872</v>
      </c>
      <c r="L176" s="15">
        <v>13.49795</v>
      </c>
      <c r="M176" s="56"/>
      <c r="N176" s="56"/>
      <c r="O176" s="11"/>
    </row>
    <row r="177" spans="1:15" ht="24">
      <c r="A177" s="11"/>
      <c r="B177" s="10">
        <v>28</v>
      </c>
      <c r="C177" s="81">
        <v>20095</v>
      </c>
      <c r="D177" s="15">
        <v>182.07</v>
      </c>
      <c r="E177" s="11">
        <v>11.789</v>
      </c>
      <c r="F177" s="15">
        <f t="shared" si="38"/>
        <v>1.0185696</v>
      </c>
      <c r="G177" s="15">
        <f t="shared" si="36"/>
        <v>4.515413333333333</v>
      </c>
      <c r="H177" s="78">
        <f t="shared" si="37"/>
        <v>4.5992627527679995</v>
      </c>
      <c r="I177" s="10" t="s">
        <v>81</v>
      </c>
      <c r="J177" s="15">
        <v>7.27802</v>
      </c>
      <c r="K177" s="15">
        <v>3.55872</v>
      </c>
      <c r="L177" s="15">
        <v>2.7095</v>
      </c>
      <c r="M177" s="56"/>
      <c r="N177" s="56"/>
      <c r="O177" s="11"/>
    </row>
    <row r="178" spans="1:15" ht="24">
      <c r="A178" s="11"/>
      <c r="B178" s="10">
        <v>29</v>
      </c>
      <c r="C178" s="81">
        <v>20108</v>
      </c>
      <c r="D178" s="15">
        <v>181.95</v>
      </c>
      <c r="E178" s="11">
        <v>7.401</v>
      </c>
      <c r="F178" s="15">
        <f t="shared" si="38"/>
        <v>0.6394464</v>
      </c>
      <c r="G178" s="15">
        <f t="shared" si="36"/>
        <v>2.535916666666667</v>
      </c>
      <c r="H178" s="78">
        <f t="shared" si="37"/>
        <v>1.6215827832000003</v>
      </c>
      <c r="I178" s="10" t="s">
        <v>82</v>
      </c>
      <c r="J178" s="15">
        <v>3.15694</v>
      </c>
      <c r="K178" s="15">
        <v>2.81034</v>
      </c>
      <c r="L178" s="15">
        <v>1.64047</v>
      </c>
      <c r="M178" s="56"/>
      <c r="N178" s="56"/>
      <c r="O178" s="11"/>
    </row>
    <row r="179" spans="1:15" ht="24">
      <c r="A179" s="11"/>
      <c r="B179" s="10">
        <v>30</v>
      </c>
      <c r="C179" s="81">
        <v>20114</v>
      </c>
      <c r="D179" s="15">
        <v>181.87</v>
      </c>
      <c r="E179" s="11">
        <v>6.034</v>
      </c>
      <c r="F179" s="15">
        <f t="shared" si="38"/>
        <v>0.5213376</v>
      </c>
      <c r="G179" s="15">
        <f t="shared" si="36"/>
        <v>0.7020333333333334</v>
      </c>
      <c r="H179" s="78">
        <f t="shared" si="37"/>
        <v>0.36599637312</v>
      </c>
      <c r="I179" s="10" t="s">
        <v>83</v>
      </c>
      <c r="J179" s="15">
        <v>0.36333</v>
      </c>
      <c r="K179" s="15">
        <v>0.38223</v>
      </c>
      <c r="L179" s="15">
        <v>1.36054</v>
      </c>
      <c r="M179" s="56"/>
      <c r="N179" s="56"/>
      <c r="O179" s="11"/>
    </row>
    <row r="180" spans="1:15" ht="24">
      <c r="A180" s="11"/>
      <c r="B180" s="10">
        <v>31</v>
      </c>
      <c r="C180" s="81">
        <v>20127</v>
      </c>
      <c r="D180" s="15">
        <v>181.9</v>
      </c>
      <c r="E180" s="11">
        <v>6.491</v>
      </c>
      <c r="F180" s="15">
        <f t="shared" si="38"/>
        <v>0.5608224</v>
      </c>
      <c r="G180" s="15">
        <f t="shared" si="36"/>
        <v>13.023573333333333</v>
      </c>
      <c r="H180" s="78">
        <f t="shared" si="37"/>
        <v>7.303911653376001</v>
      </c>
      <c r="I180" s="10" t="s">
        <v>84</v>
      </c>
      <c r="J180" s="15">
        <v>2.73919</v>
      </c>
      <c r="K180" s="15">
        <v>18.94464</v>
      </c>
      <c r="L180" s="15">
        <v>17.38689</v>
      </c>
      <c r="M180" s="56"/>
      <c r="N180" s="56"/>
      <c r="O180" s="11"/>
    </row>
    <row r="181" spans="1:15" ht="24">
      <c r="A181" s="11"/>
      <c r="B181" s="10">
        <v>32</v>
      </c>
      <c r="C181" s="81">
        <v>20141</v>
      </c>
      <c r="D181" s="15">
        <v>181.79</v>
      </c>
      <c r="E181" s="11">
        <v>5.058</v>
      </c>
      <c r="F181" s="15">
        <f t="shared" si="38"/>
        <v>0.4370112</v>
      </c>
      <c r="G181" s="15">
        <f t="shared" si="36"/>
        <v>6.887486666666667</v>
      </c>
      <c r="H181" s="78">
        <f t="shared" si="37"/>
        <v>3.009908813184</v>
      </c>
      <c r="I181" s="10" t="s">
        <v>85</v>
      </c>
      <c r="J181" s="15">
        <v>14.05358</v>
      </c>
      <c r="K181" s="15">
        <v>3.39987</v>
      </c>
      <c r="L181" s="15">
        <v>3.20901</v>
      </c>
      <c r="M181" s="56"/>
      <c r="N181" s="56"/>
      <c r="O181" s="11"/>
    </row>
    <row r="182" spans="1:15" ht="24">
      <c r="A182" s="11"/>
      <c r="B182" s="10">
        <v>33</v>
      </c>
      <c r="C182" s="81">
        <v>20148</v>
      </c>
      <c r="D182" s="15">
        <v>181.73</v>
      </c>
      <c r="E182" s="11">
        <v>4.405</v>
      </c>
      <c r="F182" s="15">
        <f t="shared" si="38"/>
        <v>0.38059200000000004</v>
      </c>
      <c r="G182" s="15">
        <f t="shared" si="36"/>
        <v>10.763679999999999</v>
      </c>
      <c r="H182" s="78">
        <f t="shared" si="37"/>
        <v>4.09657049856</v>
      </c>
      <c r="I182" s="10" t="s">
        <v>86</v>
      </c>
      <c r="J182" s="15">
        <v>6.1608</v>
      </c>
      <c r="K182" s="15">
        <v>22.42448</v>
      </c>
      <c r="L182" s="15">
        <v>3.70576</v>
      </c>
      <c r="M182" s="56"/>
      <c r="N182" s="56"/>
      <c r="O182" s="11"/>
    </row>
    <row r="183" spans="1:15" ht="24">
      <c r="A183" s="11"/>
      <c r="B183" s="10">
        <v>34</v>
      </c>
      <c r="C183" s="81">
        <v>20162</v>
      </c>
      <c r="D183" s="15">
        <v>181.97</v>
      </c>
      <c r="E183" s="11">
        <v>6.055</v>
      </c>
      <c r="F183" s="15">
        <f t="shared" si="38"/>
        <v>0.523152</v>
      </c>
      <c r="G183" s="15">
        <f t="shared" si="36"/>
        <v>37.97005</v>
      </c>
      <c r="H183" s="78">
        <f t="shared" si="37"/>
        <v>19.864107597599997</v>
      </c>
      <c r="I183" s="10" t="s">
        <v>87</v>
      </c>
      <c r="J183" s="15">
        <v>57.90932</v>
      </c>
      <c r="K183" s="15">
        <v>29.06404</v>
      </c>
      <c r="L183" s="15">
        <v>26.93679</v>
      </c>
      <c r="M183" s="56"/>
      <c r="N183" s="56"/>
      <c r="O183" s="11"/>
    </row>
    <row r="184" spans="1:15" ht="24">
      <c r="A184" s="11"/>
      <c r="B184" s="10">
        <v>35</v>
      </c>
      <c r="C184" s="81">
        <v>20169</v>
      </c>
      <c r="D184" s="15">
        <v>181.88</v>
      </c>
      <c r="E184" s="11">
        <v>6.454</v>
      </c>
      <c r="F184" s="15">
        <f t="shared" si="38"/>
        <v>0.5576256</v>
      </c>
      <c r="G184" s="15">
        <f t="shared" si="36"/>
        <v>26.20017</v>
      </c>
      <c r="H184" s="78">
        <f t="shared" si="37"/>
        <v>14.609885516352001</v>
      </c>
      <c r="I184" s="10" t="s">
        <v>89</v>
      </c>
      <c r="J184" s="15">
        <v>18.6416</v>
      </c>
      <c r="K184" s="15">
        <v>33.03917</v>
      </c>
      <c r="L184" s="15">
        <v>26.91974</v>
      </c>
      <c r="M184" s="56"/>
      <c r="N184" s="56"/>
      <c r="O184" s="11"/>
    </row>
    <row r="185" spans="1:15" ht="24.75" thickBot="1">
      <c r="A185" s="65"/>
      <c r="B185" s="64">
        <v>36</v>
      </c>
      <c r="C185" s="82">
        <v>20177</v>
      </c>
      <c r="D185" s="66">
        <v>181.77</v>
      </c>
      <c r="E185" s="65">
        <v>4.538</v>
      </c>
      <c r="F185" s="66">
        <f t="shared" si="38"/>
        <v>0.3920832</v>
      </c>
      <c r="G185" s="66">
        <f t="shared" si="36"/>
        <v>37.829566666666665</v>
      </c>
      <c r="H185" s="80">
        <f t="shared" si="37"/>
        <v>14.83233755328</v>
      </c>
      <c r="I185" s="64" t="s">
        <v>90</v>
      </c>
      <c r="J185" s="66">
        <v>26.09727</v>
      </c>
      <c r="K185" s="66">
        <v>28.00583</v>
      </c>
      <c r="L185" s="66">
        <v>59.3856</v>
      </c>
      <c r="M185" s="89"/>
      <c r="N185" s="89"/>
      <c r="O185" s="65"/>
    </row>
    <row r="186" spans="1:15" ht="24">
      <c r="A186" s="11"/>
      <c r="B186" s="10">
        <v>1</v>
      </c>
      <c r="C186" s="81">
        <v>20182</v>
      </c>
      <c r="D186" s="15">
        <v>181.84</v>
      </c>
      <c r="E186" s="11">
        <v>4.556</v>
      </c>
      <c r="F186" s="15">
        <f t="shared" si="38"/>
        <v>0.3936384</v>
      </c>
      <c r="G186" s="15">
        <f t="shared" si="36"/>
        <v>184.01322333333334</v>
      </c>
      <c r="H186" s="78">
        <f t="shared" si="37"/>
        <v>72.434670811776</v>
      </c>
      <c r="I186" s="10" t="s">
        <v>116</v>
      </c>
      <c r="J186" s="15">
        <v>94.69763</v>
      </c>
      <c r="K186" s="15">
        <v>224.81694</v>
      </c>
      <c r="L186" s="15">
        <v>232.5251</v>
      </c>
      <c r="M186" s="56"/>
      <c r="N186" s="56"/>
      <c r="O186" s="11"/>
    </row>
    <row r="187" spans="1:15" ht="24">
      <c r="A187" s="11"/>
      <c r="B187" s="10">
        <v>2</v>
      </c>
      <c r="C187" s="81">
        <v>20197</v>
      </c>
      <c r="D187" s="15">
        <v>181.86</v>
      </c>
      <c r="E187" s="11">
        <v>4.257</v>
      </c>
      <c r="F187" s="15">
        <f t="shared" si="38"/>
        <v>0.3678048</v>
      </c>
      <c r="G187" s="15">
        <f t="shared" si="36"/>
        <v>237.38251333333335</v>
      </c>
      <c r="H187" s="78">
        <f t="shared" si="37"/>
        <v>87.31042784006401</v>
      </c>
      <c r="I187" s="10" t="s">
        <v>117</v>
      </c>
      <c r="J187" s="15">
        <v>146.66969</v>
      </c>
      <c r="K187" s="15">
        <v>454.16316</v>
      </c>
      <c r="L187" s="15">
        <v>111.31469</v>
      </c>
      <c r="M187" s="56"/>
      <c r="N187" s="56"/>
      <c r="O187" s="11"/>
    </row>
    <row r="188" spans="1:15" ht="24">
      <c r="A188" s="11"/>
      <c r="B188" s="10">
        <v>3</v>
      </c>
      <c r="C188" s="81">
        <v>20205</v>
      </c>
      <c r="D188" s="15">
        <v>181.83</v>
      </c>
      <c r="E188" s="11">
        <v>5.027</v>
      </c>
      <c r="F188" s="15">
        <f t="shared" si="38"/>
        <v>0.4343328</v>
      </c>
      <c r="G188" s="15">
        <f t="shared" si="36"/>
        <v>166.26987</v>
      </c>
      <c r="H188" s="78">
        <f t="shared" si="37"/>
        <v>72.216458192736</v>
      </c>
      <c r="I188" s="10" t="s">
        <v>118</v>
      </c>
      <c r="J188" s="15">
        <v>148.98437</v>
      </c>
      <c r="K188" s="15">
        <v>162.95707</v>
      </c>
      <c r="L188" s="15">
        <v>186.86817</v>
      </c>
      <c r="M188" s="56"/>
      <c r="N188" s="56"/>
      <c r="O188" s="11"/>
    </row>
    <row r="189" spans="1:15" ht="24">
      <c r="A189" s="11"/>
      <c r="B189" s="10">
        <v>4</v>
      </c>
      <c r="C189" s="81">
        <v>20217</v>
      </c>
      <c r="D189" s="15">
        <v>184.21</v>
      </c>
      <c r="E189" s="11">
        <v>91.448</v>
      </c>
      <c r="F189" s="15">
        <f t="shared" si="38"/>
        <v>7.9011072</v>
      </c>
      <c r="G189" s="15">
        <f t="shared" si="36"/>
        <v>90.68856</v>
      </c>
      <c r="H189" s="78">
        <f t="shared" si="37"/>
        <v>716.540034373632</v>
      </c>
      <c r="I189" s="10" t="s">
        <v>119</v>
      </c>
      <c r="J189" s="15">
        <v>71.07709</v>
      </c>
      <c r="K189" s="15">
        <v>118.38412</v>
      </c>
      <c r="L189" s="15">
        <v>82.60447</v>
      </c>
      <c r="M189" s="56"/>
      <c r="N189" s="56"/>
      <c r="O189" s="11"/>
    </row>
    <row r="190" spans="1:15" ht="24">
      <c r="A190" s="11"/>
      <c r="B190" s="10">
        <v>5</v>
      </c>
      <c r="C190" s="81">
        <v>20230</v>
      </c>
      <c r="D190" s="15">
        <v>182.18</v>
      </c>
      <c r="E190" s="11">
        <v>15.368</v>
      </c>
      <c r="F190" s="15">
        <f t="shared" si="38"/>
        <v>1.3277952000000002</v>
      </c>
      <c r="G190" s="15">
        <f t="shared" si="36"/>
        <v>87.42534</v>
      </c>
      <c r="H190" s="78">
        <f t="shared" si="37"/>
        <v>116.08294681036803</v>
      </c>
      <c r="I190" s="10" t="s">
        <v>120</v>
      </c>
      <c r="J190" s="15">
        <v>73.9925</v>
      </c>
      <c r="K190" s="15">
        <v>119.89846</v>
      </c>
      <c r="L190" s="15">
        <v>68.38506</v>
      </c>
      <c r="M190" s="56"/>
      <c r="N190" s="56"/>
      <c r="O190" s="11"/>
    </row>
    <row r="191" spans="1:15" ht="24">
      <c r="A191" s="11"/>
      <c r="B191" s="10">
        <v>6</v>
      </c>
      <c r="C191" s="81">
        <v>20240</v>
      </c>
      <c r="D191" s="15">
        <v>183.09</v>
      </c>
      <c r="E191" s="11">
        <v>61.372</v>
      </c>
      <c r="F191" s="15">
        <f t="shared" si="38"/>
        <v>5.3025408</v>
      </c>
      <c r="G191" s="15">
        <f t="shared" si="36"/>
        <v>118.37484</v>
      </c>
      <c r="H191" s="78">
        <f t="shared" si="37"/>
        <v>627.687418793472</v>
      </c>
      <c r="I191" s="10" t="s">
        <v>121</v>
      </c>
      <c r="J191" s="15">
        <v>142.53657</v>
      </c>
      <c r="K191" s="15">
        <v>143.09047</v>
      </c>
      <c r="L191" s="15">
        <v>69.49748</v>
      </c>
      <c r="M191" s="56"/>
      <c r="N191" s="56"/>
      <c r="O191" s="11"/>
    </row>
    <row r="192" spans="1:15" ht="24">
      <c r="A192" s="11"/>
      <c r="B192" s="10">
        <v>7</v>
      </c>
      <c r="C192" s="81">
        <v>20246</v>
      </c>
      <c r="D192" s="15">
        <v>183.84</v>
      </c>
      <c r="E192" s="11">
        <v>89.894</v>
      </c>
      <c r="F192" s="15">
        <f t="shared" si="38"/>
        <v>7.766841600000001</v>
      </c>
      <c r="G192" s="15">
        <f t="shared" si="36"/>
        <v>479.46733333333333</v>
      </c>
      <c r="H192" s="78">
        <f t="shared" si="37"/>
        <v>3723.9468303744006</v>
      </c>
      <c r="I192" s="10" t="s">
        <v>95</v>
      </c>
      <c r="J192" s="15">
        <v>412.334</v>
      </c>
      <c r="K192" s="15">
        <v>442.2127</v>
      </c>
      <c r="L192" s="15">
        <v>583.8553</v>
      </c>
      <c r="M192" s="56"/>
      <c r="N192" s="56"/>
      <c r="O192" s="11"/>
    </row>
    <row r="193" spans="1:15" ht="24">
      <c r="A193" s="11"/>
      <c r="B193" s="10">
        <v>8</v>
      </c>
      <c r="C193" s="81">
        <v>20254</v>
      </c>
      <c r="D193" s="15">
        <v>182.61</v>
      </c>
      <c r="E193" s="11">
        <v>25.132</v>
      </c>
      <c r="F193" s="15">
        <f t="shared" si="38"/>
        <v>2.1714048000000004</v>
      </c>
      <c r="G193" s="15">
        <f t="shared" si="36"/>
        <v>371.93919999999997</v>
      </c>
      <c r="H193" s="78">
        <f t="shared" si="37"/>
        <v>807.6305641881601</v>
      </c>
      <c r="I193" s="10" t="s">
        <v>96</v>
      </c>
      <c r="J193" s="15">
        <v>385.3477</v>
      </c>
      <c r="K193" s="15">
        <v>440.8988</v>
      </c>
      <c r="L193" s="15">
        <v>289.5711</v>
      </c>
      <c r="M193" s="56"/>
      <c r="N193" s="56"/>
      <c r="O193" s="11"/>
    </row>
    <row r="194" spans="1:15" ht="24">
      <c r="A194" s="11"/>
      <c r="B194" s="10">
        <v>9</v>
      </c>
      <c r="C194" s="81">
        <v>20269</v>
      </c>
      <c r="D194" s="15">
        <v>182</v>
      </c>
      <c r="E194" s="11">
        <v>11.475</v>
      </c>
      <c r="F194" s="15">
        <f t="shared" si="38"/>
        <v>0.99144</v>
      </c>
      <c r="G194" s="15">
        <f t="shared" si="36"/>
        <v>720.2329</v>
      </c>
      <c r="H194" s="78">
        <f t="shared" si="37"/>
        <v>714.0677063759999</v>
      </c>
      <c r="I194" s="10" t="s">
        <v>97</v>
      </c>
      <c r="J194" s="15">
        <v>209.4074</v>
      </c>
      <c r="K194" s="15">
        <v>1024.7659</v>
      </c>
      <c r="L194" s="15">
        <v>926.5254</v>
      </c>
      <c r="M194" s="56"/>
      <c r="N194" s="56"/>
      <c r="O194" s="11"/>
    </row>
    <row r="195" spans="1:15" ht="24">
      <c r="A195" s="11"/>
      <c r="B195" s="10">
        <v>10</v>
      </c>
      <c r="C195" s="81">
        <v>20275</v>
      </c>
      <c r="D195" s="15">
        <v>182.93</v>
      </c>
      <c r="E195" s="11">
        <v>49.898</v>
      </c>
      <c r="F195" s="15">
        <f t="shared" si="38"/>
        <v>4.311187200000001</v>
      </c>
      <c r="G195" s="15">
        <f t="shared" si="36"/>
        <v>525.2299133333333</v>
      </c>
      <c r="H195" s="78">
        <f t="shared" si="37"/>
        <v>2264.3644794197767</v>
      </c>
      <c r="I195" s="10" t="s">
        <v>98</v>
      </c>
      <c r="J195" s="15">
        <v>448.24459</v>
      </c>
      <c r="K195" s="15">
        <v>367.16966</v>
      </c>
      <c r="L195" s="15">
        <v>760.27549</v>
      </c>
      <c r="M195" s="56"/>
      <c r="N195" s="56"/>
      <c r="O195" s="11"/>
    </row>
    <row r="196" spans="1:15" ht="24">
      <c r="A196" s="11"/>
      <c r="B196" s="10">
        <v>11</v>
      </c>
      <c r="C196" s="81">
        <v>20286</v>
      </c>
      <c r="D196" s="15">
        <v>182.33</v>
      </c>
      <c r="E196" s="11">
        <v>22.809</v>
      </c>
      <c r="F196" s="15">
        <f t="shared" si="38"/>
        <v>1.9706976000000003</v>
      </c>
      <c r="G196" s="15">
        <f t="shared" si="36"/>
        <v>383.79500333333334</v>
      </c>
      <c r="H196" s="78">
        <f t="shared" si="37"/>
        <v>756.3438919609921</v>
      </c>
      <c r="I196" s="10" t="s">
        <v>99</v>
      </c>
      <c r="J196" s="15">
        <v>604.34026</v>
      </c>
      <c r="K196" s="15">
        <v>198.91282</v>
      </c>
      <c r="L196" s="15">
        <v>348.13193</v>
      </c>
      <c r="M196" s="56"/>
      <c r="N196" s="56"/>
      <c r="O196" s="11"/>
    </row>
    <row r="197" spans="1:15" ht="24">
      <c r="A197" s="11"/>
      <c r="B197" s="10">
        <v>12</v>
      </c>
      <c r="C197" s="81">
        <v>20295</v>
      </c>
      <c r="D197" s="15">
        <v>187.03</v>
      </c>
      <c r="E197" s="11">
        <v>445.776</v>
      </c>
      <c r="F197" s="15">
        <f t="shared" si="38"/>
        <v>38.5150464</v>
      </c>
      <c r="G197" s="15">
        <f t="shared" si="36"/>
        <v>329.23170999999996</v>
      </c>
      <c r="H197" s="78">
        <f t="shared" si="37"/>
        <v>12680.374587001343</v>
      </c>
      <c r="I197" s="10" t="s">
        <v>100</v>
      </c>
      <c r="J197" s="15">
        <v>304.234</v>
      </c>
      <c r="K197" s="15">
        <v>300.23506</v>
      </c>
      <c r="L197" s="15">
        <v>383.22607</v>
      </c>
      <c r="M197" s="56"/>
      <c r="N197" s="56"/>
      <c r="O197" s="11"/>
    </row>
    <row r="198" spans="1:15" ht="24">
      <c r="A198" s="11"/>
      <c r="B198" s="10">
        <v>13</v>
      </c>
      <c r="C198" s="81">
        <v>20307</v>
      </c>
      <c r="D198" s="15">
        <v>182.64</v>
      </c>
      <c r="E198" s="11">
        <v>23.708</v>
      </c>
      <c r="F198" s="15">
        <f t="shared" si="38"/>
        <v>2.0483712</v>
      </c>
      <c r="G198" s="15">
        <f t="shared" si="36"/>
        <v>289.9225966666666</v>
      </c>
      <c r="H198" s="78">
        <f t="shared" si="37"/>
        <v>593.8690972412159</v>
      </c>
      <c r="I198" s="10" t="s">
        <v>101</v>
      </c>
      <c r="J198" s="15">
        <v>259.70331</v>
      </c>
      <c r="K198" s="15">
        <v>267.1582</v>
      </c>
      <c r="L198" s="15">
        <v>342.90628</v>
      </c>
      <c r="M198" s="56"/>
      <c r="N198" s="56"/>
      <c r="O198" s="11"/>
    </row>
    <row r="199" spans="1:15" ht="24">
      <c r="A199" s="11"/>
      <c r="B199" s="10">
        <v>14</v>
      </c>
      <c r="C199" s="81">
        <v>20315</v>
      </c>
      <c r="D199" s="15">
        <v>183.37</v>
      </c>
      <c r="E199" s="11">
        <v>64.289</v>
      </c>
      <c r="F199" s="15">
        <f t="shared" si="38"/>
        <v>5.554569600000001</v>
      </c>
      <c r="G199" s="15">
        <f t="shared" si="36"/>
        <v>419.87647</v>
      </c>
      <c r="H199" s="78">
        <f t="shared" si="37"/>
        <v>2332.233076017312</v>
      </c>
      <c r="I199" s="10" t="s">
        <v>102</v>
      </c>
      <c r="J199" s="15">
        <v>384.76706</v>
      </c>
      <c r="K199" s="15">
        <v>441.20142</v>
      </c>
      <c r="L199" s="15">
        <v>433.66093</v>
      </c>
      <c r="M199" s="56"/>
      <c r="N199" s="56"/>
      <c r="O199" s="11"/>
    </row>
    <row r="200" spans="1:15" ht="24">
      <c r="A200" s="11"/>
      <c r="B200" s="10">
        <v>15</v>
      </c>
      <c r="C200" s="81">
        <v>20323</v>
      </c>
      <c r="D200" s="15">
        <v>185.34</v>
      </c>
      <c r="E200" s="11">
        <v>230.44</v>
      </c>
      <c r="F200" s="15">
        <f t="shared" si="38"/>
        <v>19.910016000000002</v>
      </c>
      <c r="G200" s="15">
        <f t="shared" si="36"/>
        <v>466.4542966666667</v>
      </c>
      <c r="H200" s="78">
        <f t="shared" si="37"/>
        <v>9287.112509902083</v>
      </c>
      <c r="I200" s="10" t="s">
        <v>103</v>
      </c>
      <c r="J200" s="15">
        <v>525.85706</v>
      </c>
      <c r="K200" s="15">
        <v>470.55205</v>
      </c>
      <c r="L200" s="15">
        <v>402.95378</v>
      </c>
      <c r="M200" s="56"/>
      <c r="N200" s="56"/>
      <c r="O200" s="11"/>
    </row>
    <row r="201" spans="1:15" ht="24">
      <c r="A201" s="11"/>
      <c r="B201" s="10">
        <v>16</v>
      </c>
      <c r="C201" s="81">
        <v>20338</v>
      </c>
      <c r="D201" s="15">
        <v>185.48</v>
      </c>
      <c r="E201" s="11">
        <v>256.027</v>
      </c>
      <c r="F201" s="15">
        <f t="shared" si="38"/>
        <v>22.1207328</v>
      </c>
      <c r="G201" s="15">
        <f t="shared" si="36"/>
        <v>658.1933733333334</v>
      </c>
      <c r="H201" s="78">
        <f t="shared" si="37"/>
        <v>14559.719742237312</v>
      </c>
      <c r="I201" s="10" t="s">
        <v>104</v>
      </c>
      <c r="J201" s="15">
        <v>630.95097</v>
      </c>
      <c r="K201" s="15">
        <v>903.36947</v>
      </c>
      <c r="L201" s="15">
        <v>440.25968</v>
      </c>
      <c r="M201" s="56"/>
      <c r="N201" s="56"/>
      <c r="O201" s="11"/>
    </row>
    <row r="202" spans="1:15" ht="24">
      <c r="A202" s="11"/>
      <c r="B202" s="10">
        <v>17</v>
      </c>
      <c r="C202" s="81">
        <v>20351</v>
      </c>
      <c r="D202" s="15">
        <v>183.6</v>
      </c>
      <c r="E202" s="11">
        <v>85.675</v>
      </c>
      <c r="F202" s="15">
        <f t="shared" si="38"/>
        <v>7.4023200000000005</v>
      </c>
      <c r="G202" s="15">
        <f t="shared" si="36"/>
        <v>644.5844666666667</v>
      </c>
      <c r="H202" s="78">
        <f t="shared" si="37"/>
        <v>4771.420489296001</v>
      </c>
      <c r="I202" s="10" t="s">
        <v>105</v>
      </c>
      <c r="J202" s="15">
        <v>519.487</v>
      </c>
      <c r="K202" s="15">
        <v>1014.30976</v>
      </c>
      <c r="L202" s="15">
        <v>399.95664</v>
      </c>
      <c r="M202" s="56"/>
      <c r="N202" s="56"/>
      <c r="O202" s="11"/>
    </row>
    <row r="203" spans="1:15" ht="24">
      <c r="A203" s="11"/>
      <c r="B203" s="10">
        <v>18</v>
      </c>
      <c r="C203" s="81">
        <v>20356</v>
      </c>
      <c r="D203" s="15">
        <v>183.36</v>
      </c>
      <c r="E203" s="11">
        <v>73.414</v>
      </c>
      <c r="F203" s="15">
        <f t="shared" si="38"/>
        <v>6.342969600000001</v>
      </c>
      <c r="G203" s="15">
        <f t="shared" si="36"/>
        <v>691.5144066666667</v>
      </c>
      <c r="H203" s="78">
        <f t="shared" si="37"/>
        <v>4386.254859448704</v>
      </c>
      <c r="I203" s="10" t="s">
        <v>106</v>
      </c>
      <c r="J203" s="15">
        <v>471.19946</v>
      </c>
      <c r="K203" s="15">
        <v>1057.73343</v>
      </c>
      <c r="L203" s="15">
        <v>545.61033</v>
      </c>
      <c r="M203" s="56"/>
      <c r="N203" s="56"/>
      <c r="O203" s="11"/>
    </row>
    <row r="204" spans="1:15" ht="24">
      <c r="A204" s="11"/>
      <c r="B204" s="10">
        <v>19</v>
      </c>
      <c r="C204" s="81">
        <v>20365</v>
      </c>
      <c r="D204" s="15">
        <v>183.63</v>
      </c>
      <c r="E204" s="11">
        <v>99.805</v>
      </c>
      <c r="F204" s="15">
        <f t="shared" si="38"/>
        <v>8.623152000000001</v>
      </c>
      <c r="G204" s="15">
        <f t="shared" si="36"/>
        <v>76.04376333333333</v>
      </c>
      <c r="H204" s="78">
        <f t="shared" si="37"/>
        <v>655.73692987536</v>
      </c>
      <c r="I204" s="10" t="s">
        <v>107</v>
      </c>
      <c r="J204" s="15">
        <v>82.56984</v>
      </c>
      <c r="K204" s="15">
        <v>74.38855</v>
      </c>
      <c r="L204" s="15">
        <v>71.1729</v>
      </c>
      <c r="M204" s="56"/>
      <c r="N204" s="56"/>
      <c r="O204" s="11"/>
    </row>
    <row r="205" spans="1:15" ht="24">
      <c r="A205" s="11"/>
      <c r="B205" s="10">
        <v>20</v>
      </c>
      <c r="C205" s="81">
        <v>20373</v>
      </c>
      <c r="D205" s="15">
        <v>183.14</v>
      </c>
      <c r="E205" s="11">
        <v>54.517</v>
      </c>
      <c r="F205" s="15">
        <f t="shared" si="38"/>
        <v>4.710268800000001</v>
      </c>
      <c r="G205" s="15">
        <f t="shared" si="36"/>
        <v>259.82049333333333</v>
      </c>
      <c r="H205" s="78">
        <f t="shared" si="37"/>
        <v>1223.8243633486081</v>
      </c>
      <c r="I205" s="10" t="s">
        <v>108</v>
      </c>
      <c r="J205" s="15">
        <v>283.01093</v>
      </c>
      <c r="K205" s="15">
        <v>291.80971</v>
      </c>
      <c r="L205" s="15">
        <v>204.64084</v>
      </c>
      <c r="M205" s="56"/>
      <c r="N205" s="56"/>
      <c r="O205" s="11"/>
    </row>
    <row r="206" spans="1:15" ht="24">
      <c r="A206" s="11"/>
      <c r="B206" s="10">
        <v>21</v>
      </c>
      <c r="C206" s="81">
        <v>20391</v>
      </c>
      <c r="D206" s="15">
        <v>182.51</v>
      </c>
      <c r="E206" s="11">
        <v>33.025</v>
      </c>
      <c r="F206" s="15">
        <f t="shared" si="38"/>
        <v>2.85336</v>
      </c>
      <c r="G206" s="15">
        <f t="shared" si="36"/>
        <v>69.65802666666667</v>
      </c>
      <c r="H206" s="78">
        <f t="shared" si="37"/>
        <v>198.7594269696</v>
      </c>
      <c r="I206" s="10" t="s">
        <v>109</v>
      </c>
      <c r="J206" s="15">
        <v>61.68307</v>
      </c>
      <c r="K206" s="15">
        <v>81.07123</v>
      </c>
      <c r="L206" s="15">
        <v>66.21978</v>
      </c>
      <c r="M206" s="56"/>
      <c r="N206" s="56"/>
      <c r="O206" s="11"/>
    </row>
    <row r="207" spans="1:15" ht="24">
      <c r="A207" s="11"/>
      <c r="B207" s="10">
        <v>22</v>
      </c>
      <c r="C207" s="81">
        <v>20401</v>
      </c>
      <c r="D207" s="15">
        <v>182.66</v>
      </c>
      <c r="E207" s="11">
        <v>40.025</v>
      </c>
      <c r="F207" s="15">
        <f t="shared" si="38"/>
        <v>3.45816</v>
      </c>
      <c r="G207" s="15">
        <f t="shared" si="36"/>
        <v>59.13425</v>
      </c>
      <c r="H207" s="78">
        <f t="shared" si="37"/>
        <v>204.49569798</v>
      </c>
      <c r="I207" s="10" t="s">
        <v>110</v>
      </c>
      <c r="J207" s="15">
        <v>34.19374</v>
      </c>
      <c r="K207" s="15">
        <v>66.51257</v>
      </c>
      <c r="L207" s="15">
        <v>76.69644</v>
      </c>
      <c r="M207" s="56"/>
      <c r="N207" s="56"/>
      <c r="O207" s="11"/>
    </row>
    <row r="208" spans="1:15" ht="24">
      <c r="A208" s="11"/>
      <c r="B208" s="10">
        <v>23</v>
      </c>
      <c r="C208" s="81">
        <v>20408</v>
      </c>
      <c r="D208" s="15">
        <v>182.77</v>
      </c>
      <c r="E208" s="11">
        <v>41.201</v>
      </c>
      <c r="F208" s="15">
        <f t="shared" si="38"/>
        <v>3.5597664000000004</v>
      </c>
      <c r="G208" s="15">
        <f t="shared" si="36"/>
        <v>89.16308666666667</v>
      </c>
      <c r="H208" s="78">
        <f t="shared" si="37"/>
        <v>317.39976003628806</v>
      </c>
      <c r="I208" s="10" t="s">
        <v>111</v>
      </c>
      <c r="J208" s="15">
        <v>69.92694</v>
      </c>
      <c r="K208" s="15">
        <v>122.77153</v>
      </c>
      <c r="L208" s="15">
        <v>74.79079</v>
      </c>
      <c r="M208" s="56"/>
      <c r="N208" s="56"/>
      <c r="O208" s="11"/>
    </row>
    <row r="209" spans="1:15" ht="24">
      <c r="A209" s="11"/>
      <c r="B209" s="10">
        <v>24</v>
      </c>
      <c r="C209" s="81">
        <v>20419</v>
      </c>
      <c r="D209" s="15">
        <v>182.36</v>
      </c>
      <c r="E209" s="11">
        <v>24.94</v>
      </c>
      <c r="F209" s="15">
        <f t="shared" si="38"/>
        <v>2.1548160000000003</v>
      </c>
      <c r="G209" s="15">
        <f t="shared" si="36"/>
        <v>68.75953333333334</v>
      </c>
      <c r="H209" s="78">
        <f t="shared" si="37"/>
        <v>148.16414257920002</v>
      </c>
      <c r="I209" s="10" t="s">
        <v>112</v>
      </c>
      <c r="J209" s="15">
        <v>77.85852</v>
      </c>
      <c r="K209" s="15">
        <v>57.15619</v>
      </c>
      <c r="L209" s="15">
        <v>71.26389</v>
      </c>
      <c r="M209" s="56"/>
      <c r="N209" s="56"/>
      <c r="O209" s="11"/>
    </row>
    <row r="210" spans="1:15" ht="24">
      <c r="A210" s="11"/>
      <c r="B210" s="10">
        <v>25</v>
      </c>
      <c r="C210" s="81">
        <v>20429</v>
      </c>
      <c r="D210" s="15">
        <v>182.39</v>
      </c>
      <c r="E210" s="11">
        <v>24.356</v>
      </c>
      <c r="F210" s="15">
        <f t="shared" si="38"/>
        <v>2.1043584</v>
      </c>
      <c r="G210" s="15">
        <f t="shared" si="36"/>
        <v>15.21337</v>
      </c>
      <c r="H210" s="78">
        <f t="shared" si="37"/>
        <v>32.014382951808</v>
      </c>
      <c r="I210" s="10" t="s">
        <v>113</v>
      </c>
      <c r="J210" s="15">
        <v>20.32123</v>
      </c>
      <c r="K210" s="15">
        <v>10.69662</v>
      </c>
      <c r="L210" s="15">
        <v>14.62226</v>
      </c>
      <c r="M210" s="56"/>
      <c r="N210" s="56"/>
      <c r="O210" s="11"/>
    </row>
    <row r="211" spans="1:15" ht="24">
      <c r="A211" s="11"/>
      <c r="B211" s="10">
        <v>26</v>
      </c>
      <c r="C211" s="81">
        <v>20442</v>
      </c>
      <c r="D211" s="15">
        <v>182.11</v>
      </c>
      <c r="E211" s="11">
        <v>19.334</v>
      </c>
      <c r="F211" s="15">
        <f t="shared" si="38"/>
        <v>1.6704576</v>
      </c>
      <c r="G211" s="15">
        <f t="shared" si="36"/>
        <v>13.946689999999998</v>
      </c>
      <c r="H211" s="78">
        <f t="shared" si="37"/>
        <v>23.297354305343998</v>
      </c>
      <c r="I211" s="10" t="s">
        <v>114</v>
      </c>
      <c r="J211" s="15">
        <v>7.38471</v>
      </c>
      <c r="K211" s="15">
        <v>8.84717</v>
      </c>
      <c r="L211" s="15">
        <v>25.60819</v>
      </c>
      <c r="M211" s="56"/>
      <c r="N211" s="56"/>
      <c r="O211" s="11"/>
    </row>
    <row r="212" spans="1:15" ht="24">
      <c r="A212" s="11"/>
      <c r="B212" s="10">
        <v>27</v>
      </c>
      <c r="C212" s="81">
        <v>20449</v>
      </c>
      <c r="D212" s="15">
        <v>182.07</v>
      </c>
      <c r="E212" s="11">
        <v>19.18</v>
      </c>
      <c r="F212" s="15">
        <f t="shared" si="38"/>
        <v>1.657152</v>
      </c>
      <c r="G212" s="15">
        <f t="shared" si="36"/>
        <v>24.07388333333333</v>
      </c>
      <c r="H212" s="78">
        <f t="shared" si="37"/>
        <v>39.89408391359999</v>
      </c>
      <c r="I212" s="10" t="s">
        <v>115</v>
      </c>
      <c r="J212" s="15">
        <v>27.91899</v>
      </c>
      <c r="K212" s="15">
        <v>20.31439</v>
      </c>
      <c r="L212" s="15">
        <v>23.98827</v>
      </c>
      <c r="M212" s="56"/>
      <c r="N212" s="56"/>
      <c r="O212" s="11"/>
    </row>
    <row r="213" spans="1:15" ht="24">
      <c r="A213" s="11"/>
      <c r="B213" s="10">
        <v>28</v>
      </c>
      <c r="C213" s="81">
        <v>20462</v>
      </c>
      <c r="D213" s="15">
        <v>181.96</v>
      </c>
      <c r="E213" s="11">
        <v>7.052</v>
      </c>
      <c r="F213" s="15">
        <f t="shared" si="38"/>
        <v>0.6092928</v>
      </c>
      <c r="G213" s="15">
        <f t="shared" si="36"/>
        <v>210.04934333333335</v>
      </c>
      <c r="H213" s="78">
        <f t="shared" si="37"/>
        <v>127.981552537728</v>
      </c>
      <c r="I213" s="10" t="s">
        <v>81</v>
      </c>
      <c r="J213" s="15">
        <v>209.61776</v>
      </c>
      <c r="K213" s="15">
        <v>212.91781</v>
      </c>
      <c r="L213" s="15">
        <v>207.61246</v>
      </c>
      <c r="M213" s="56"/>
      <c r="N213" s="56"/>
      <c r="O213" s="11"/>
    </row>
    <row r="214" spans="1:15" ht="24">
      <c r="A214" s="11"/>
      <c r="B214" s="10">
        <v>29</v>
      </c>
      <c r="C214" s="81">
        <v>20475</v>
      </c>
      <c r="D214" s="15">
        <v>181.91</v>
      </c>
      <c r="E214" s="11">
        <v>6.15</v>
      </c>
      <c r="F214" s="15">
        <f t="shared" si="38"/>
        <v>0.53136</v>
      </c>
      <c r="G214" s="15">
        <f t="shared" si="36"/>
        <v>219.83998</v>
      </c>
      <c r="H214" s="78">
        <f t="shared" si="37"/>
        <v>116.81417177280001</v>
      </c>
      <c r="I214" s="10" t="s">
        <v>82</v>
      </c>
      <c r="J214" s="15">
        <v>215.78882</v>
      </c>
      <c r="K214" s="15">
        <v>253.04465</v>
      </c>
      <c r="L214" s="15">
        <v>190.68647</v>
      </c>
      <c r="M214" s="56"/>
      <c r="N214" s="56"/>
      <c r="O214" s="11"/>
    </row>
    <row r="215" spans="1:15" ht="24">
      <c r="A215" s="11"/>
      <c r="B215" s="10">
        <v>30</v>
      </c>
      <c r="C215" s="81">
        <v>20483</v>
      </c>
      <c r="D215" s="15">
        <v>181.87</v>
      </c>
      <c r="E215" s="11">
        <v>5.668</v>
      </c>
      <c r="F215" s="15">
        <f t="shared" si="38"/>
        <v>0.4897152</v>
      </c>
      <c r="G215" s="15">
        <f t="shared" si="36"/>
        <v>175.14295333333334</v>
      </c>
      <c r="H215" s="78">
        <f t="shared" si="37"/>
        <v>85.770166420224</v>
      </c>
      <c r="I215" s="10" t="s">
        <v>83</v>
      </c>
      <c r="J215" s="15">
        <v>175.74006</v>
      </c>
      <c r="K215" s="15">
        <v>176.21309</v>
      </c>
      <c r="L215" s="15">
        <v>173.47571</v>
      </c>
      <c r="M215" s="56"/>
      <c r="N215" s="56"/>
      <c r="O215" s="11"/>
    </row>
    <row r="216" spans="1:15" ht="24">
      <c r="A216" s="11"/>
      <c r="B216" s="10">
        <v>31</v>
      </c>
      <c r="C216" s="81">
        <v>20489</v>
      </c>
      <c r="D216" s="15">
        <v>182.13</v>
      </c>
      <c r="E216" s="11">
        <v>12.883</v>
      </c>
      <c r="F216" s="15">
        <f t="shared" si="38"/>
        <v>1.1130912</v>
      </c>
      <c r="G216" s="15">
        <f t="shared" si="36"/>
        <v>292.78882999999996</v>
      </c>
      <c r="H216" s="78">
        <f t="shared" si="37"/>
        <v>325.90067013129595</v>
      </c>
      <c r="I216" s="10" t="s">
        <v>84</v>
      </c>
      <c r="J216" s="15">
        <v>310.17421</v>
      </c>
      <c r="K216" s="15">
        <v>283.12957</v>
      </c>
      <c r="L216" s="15">
        <v>285.06271</v>
      </c>
      <c r="M216" s="56"/>
      <c r="N216" s="56"/>
      <c r="O216" s="11"/>
    </row>
    <row r="217" spans="1:15" ht="24">
      <c r="A217" s="11"/>
      <c r="B217" s="10">
        <v>32</v>
      </c>
      <c r="C217" s="81">
        <v>20496</v>
      </c>
      <c r="D217" s="15">
        <v>181.9</v>
      </c>
      <c r="E217" s="11">
        <v>6.526</v>
      </c>
      <c r="F217" s="15">
        <f t="shared" si="38"/>
        <v>0.5638464</v>
      </c>
      <c r="G217" s="15">
        <f t="shared" si="36"/>
        <v>193.16596333333334</v>
      </c>
      <c r="H217" s="78">
        <f t="shared" si="37"/>
        <v>108.915933028032</v>
      </c>
      <c r="I217" s="10" t="s">
        <v>85</v>
      </c>
      <c r="J217" s="15">
        <v>194.64617</v>
      </c>
      <c r="K217" s="15">
        <v>205.30917</v>
      </c>
      <c r="L217" s="15">
        <v>179.54255</v>
      </c>
      <c r="M217" s="56"/>
      <c r="N217" s="56"/>
      <c r="O217" s="11"/>
    </row>
    <row r="218" spans="1:15" ht="24">
      <c r="A218" s="11"/>
      <c r="B218" s="10">
        <v>33</v>
      </c>
      <c r="C218" s="81">
        <v>20511</v>
      </c>
      <c r="D218" s="15">
        <v>181.94</v>
      </c>
      <c r="E218" s="11">
        <v>7.004</v>
      </c>
      <c r="F218" s="15">
        <f t="shared" si="38"/>
        <v>0.6051456</v>
      </c>
      <c r="G218" s="15">
        <f t="shared" si="36"/>
        <v>37.60864</v>
      </c>
      <c r="H218" s="78">
        <f t="shared" si="37"/>
        <v>22.758703017983997</v>
      </c>
      <c r="I218" s="10" t="s">
        <v>86</v>
      </c>
      <c r="J218" s="15">
        <v>32.90544</v>
      </c>
      <c r="K218" s="15">
        <v>38.21332</v>
      </c>
      <c r="L218" s="15">
        <v>41.70716</v>
      </c>
      <c r="M218" s="56"/>
      <c r="N218" s="56"/>
      <c r="O218" s="11"/>
    </row>
    <row r="219" spans="1:15" ht="24">
      <c r="A219" s="11"/>
      <c r="B219" s="10">
        <v>34</v>
      </c>
      <c r="C219" s="81">
        <v>20519</v>
      </c>
      <c r="D219" s="15">
        <v>181.85</v>
      </c>
      <c r="E219" s="11">
        <v>6.309</v>
      </c>
      <c r="F219" s="15">
        <f t="shared" si="38"/>
        <v>0.5450976000000001</v>
      </c>
      <c r="G219" s="15">
        <f t="shared" si="36"/>
        <v>3.7403633333333333</v>
      </c>
      <c r="H219" s="78">
        <f t="shared" si="37"/>
        <v>2.0388630761280004</v>
      </c>
      <c r="I219" s="10" t="s">
        <v>87</v>
      </c>
      <c r="J219" s="15">
        <v>1.97922</v>
      </c>
      <c r="K219" s="15">
        <v>8.46568</v>
      </c>
      <c r="L219" s="15">
        <v>0.77619</v>
      </c>
      <c r="M219" s="56"/>
      <c r="N219" s="56"/>
      <c r="O219" s="11"/>
    </row>
    <row r="220" spans="1:15" ht="24">
      <c r="A220" s="11"/>
      <c r="B220" s="10">
        <v>35</v>
      </c>
      <c r="C220" s="81">
        <v>20527</v>
      </c>
      <c r="D220" s="15">
        <v>181.84</v>
      </c>
      <c r="E220" s="11">
        <v>6.137</v>
      </c>
      <c r="F220" s="15">
        <f t="shared" si="38"/>
        <v>0.5302368</v>
      </c>
      <c r="G220" s="15">
        <f t="shared" si="36"/>
        <v>15.056</v>
      </c>
      <c r="H220" s="78">
        <f t="shared" si="37"/>
        <v>7.983245260799999</v>
      </c>
      <c r="I220" s="10" t="s">
        <v>89</v>
      </c>
      <c r="J220" s="15">
        <v>24.6742</v>
      </c>
      <c r="K220" s="15">
        <v>16.32312</v>
      </c>
      <c r="L220" s="15">
        <v>4.17068</v>
      </c>
      <c r="M220" s="56"/>
      <c r="N220" s="56"/>
      <c r="O220" s="11"/>
    </row>
    <row r="221" spans="1:15" ht="24.75" thickBot="1">
      <c r="A221" s="65"/>
      <c r="B221" s="64">
        <v>36</v>
      </c>
      <c r="C221" s="82">
        <v>20542</v>
      </c>
      <c r="D221" s="66">
        <v>181.68</v>
      </c>
      <c r="E221" s="65">
        <v>1.732</v>
      </c>
      <c r="F221" s="66">
        <f t="shared" si="38"/>
        <v>0.1496448</v>
      </c>
      <c r="I221" s="64" t="s">
        <v>90</v>
      </c>
      <c r="J221" s="66">
        <v>0</v>
      </c>
      <c r="K221" s="66">
        <v>0</v>
      </c>
      <c r="L221" s="66">
        <v>0</v>
      </c>
      <c r="M221" s="89"/>
      <c r="N221" s="66">
        <f>+AVERAGE(J221:L221)</f>
        <v>0</v>
      </c>
      <c r="O221" s="80">
        <f>N221*F221</f>
        <v>0</v>
      </c>
    </row>
    <row r="222" spans="1:15" ht="24">
      <c r="A222" s="11"/>
      <c r="B222" s="10">
        <v>1</v>
      </c>
      <c r="C222" s="81">
        <v>20547</v>
      </c>
      <c r="D222" s="15">
        <v>181.65</v>
      </c>
      <c r="E222" s="11">
        <v>1.653</v>
      </c>
      <c r="F222" s="15">
        <f t="shared" si="38"/>
        <v>0.1428192</v>
      </c>
      <c r="G222" s="15">
        <f aca="true" t="shared" si="39" ref="G222:G264">+AVERAGE(J222:L222)</f>
        <v>22.342746666666667</v>
      </c>
      <c r="H222" s="78">
        <f aca="true" t="shared" si="40" ref="H222:H264">G222*F222</f>
        <v>3.190973204736</v>
      </c>
      <c r="I222" s="10" t="s">
        <v>116</v>
      </c>
      <c r="J222" s="15">
        <v>23.83258</v>
      </c>
      <c r="K222" s="15">
        <v>19.19045</v>
      </c>
      <c r="L222" s="15">
        <v>24.00521</v>
      </c>
      <c r="M222" s="56"/>
      <c r="N222" s="56"/>
      <c r="O222" s="11"/>
    </row>
    <row r="223" spans="1:15" ht="24">
      <c r="A223" s="11"/>
      <c r="B223" s="10">
        <v>2</v>
      </c>
      <c r="C223" s="81">
        <v>20554</v>
      </c>
      <c r="D223" s="15">
        <v>181.68</v>
      </c>
      <c r="E223" s="11">
        <v>1.777</v>
      </c>
      <c r="F223" s="15">
        <f t="shared" si="38"/>
        <v>0.1535328</v>
      </c>
      <c r="G223" s="15">
        <f t="shared" si="39"/>
        <v>49.61817666666667</v>
      </c>
      <c r="H223" s="78">
        <f t="shared" si="40"/>
        <v>7.618017594528</v>
      </c>
      <c r="I223" s="10" t="s">
        <v>117</v>
      </c>
      <c r="J223" s="15">
        <v>50.03679</v>
      </c>
      <c r="K223" s="15">
        <v>42.05437</v>
      </c>
      <c r="L223" s="15">
        <v>56.76337</v>
      </c>
      <c r="M223" s="56"/>
      <c r="N223" s="56"/>
      <c r="O223" s="11"/>
    </row>
    <row r="224" spans="1:15" ht="24">
      <c r="A224" s="11"/>
      <c r="B224" s="10">
        <v>3</v>
      </c>
      <c r="C224" s="81">
        <v>20570</v>
      </c>
      <c r="D224" s="15">
        <v>181.85</v>
      </c>
      <c r="E224" s="11">
        <v>2.56</v>
      </c>
      <c r="F224" s="15">
        <f t="shared" si="38"/>
        <v>0.22118400000000002</v>
      </c>
      <c r="G224" s="15">
        <f t="shared" si="39"/>
        <v>32.59787666666667</v>
      </c>
      <c r="H224" s="78">
        <f t="shared" si="40"/>
        <v>7.210128752640002</v>
      </c>
      <c r="I224" s="10" t="s">
        <v>118</v>
      </c>
      <c r="J224" s="15">
        <v>31.73596</v>
      </c>
      <c r="K224" s="15">
        <v>31.68735</v>
      </c>
      <c r="L224" s="15">
        <v>34.37032</v>
      </c>
      <c r="M224" s="56"/>
      <c r="N224" s="56"/>
      <c r="O224" s="11"/>
    </row>
    <row r="225" spans="1:15" ht="24">
      <c r="A225" s="11"/>
      <c r="B225" s="10">
        <v>4</v>
      </c>
      <c r="C225" s="81">
        <v>20583</v>
      </c>
      <c r="D225" s="15">
        <v>182.03</v>
      </c>
      <c r="E225" s="11">
        <v>9.512</v>
      </c>
      <c r="F225" s="15">
        <f t="shared" si="38"/>
        <v>0.8218368</v>
      </c>
      <c r="G225" s="15">
        <f t="shared" si="39"/>
        <v>38.02072</v>
      </c>
      <c r="H225" s="78">
        <f t="shared" si="40"/>
        <v>31.246826858496</v>
      </c>
      <c r="I225" s="10" t="s">
        <v>119</v>
      </c>
      <c r="J225" s="15">
        <v>30.01921</v>
      </c>
      <c r="K225" s="15">
        <v>34.79935</v>
      </c>
      <c r="L225" s="15">
        <v>49.2436</v>
      </c>
      <c r="M225" s="56"/>
      <c r="N225" s="56"/>
      <c r="O225" s="11"/>
    </row>
    <row r="226" spans="1:15" ht="24">
      <c r="A226" s="11"/>
      <c r="B226" s="10">
        <v>5</v>
      </c>
      <c r="C226" s="81">
        <v>20590</v>
      </c>
      <c r="D226" s="15">
        <v>181.87</v>
      </c>
      <c r="E226" s="11">
        <v>5.945</v>
      </c>
      <c r="F226" s="15">
        <f t="shared" si="38"/>
        <v>0.5136480000000001</v>
      </c>
      <c r="G226" s="15">
        <f t="shared" si="39"/>
        <v>21.742473333333336</v>
      </c>
      <c r="H226" s="78">
        <f t="shared" si="40"/>
        <v>11.167977942720004</v>
      </c>
      <c r="I226" s="10" t="s">
        <v>120</v>
      </c>
      <c r="J226" s="15">
        <v>17.78821</v>
      </c>
      <c r="K226" s="15">
        <v>24.84737</v>
      </c>
      <c r="L226" s="15">
        <v>22.59184</v>
      </c>
      <c r="M226" s="56"/>
      <c r="N226" s="56"/>
      <c r="O226" s="11"/>
    </row>
    <row r="227" spans="1:15" ht="24">
      <c r="A227" s="11"/>
      <c r="B227" s="10">
        <v>6</v>
      </c>
      <c r="C227" s="81">
        <v>20604</v>
      </c>
      <c r="D227" s="15">
        <v>181.85</v>
      </c>
      <c r="E227" s="11">
        <v>5.064</v>
      </c>
      <c r="F227" s="15">
        <f t="shared" si="38"/>
        <v>0.4375296</v>
      </c>
      <c r="G227" s="15">
        <f t="shared" si="39"/>
        <v>44.36024666666666</v>
      </c>
      <c r="H227" s="78">
        <f t="shared" si="40"/>
        <v>19.408920979968</v>
      </c>
      <c r="I227" s="10" t="s">
        <v>121</v>
      </c>
      <c r="J227" s="15">
        <v>40.34448</v>
      </c>
      <c r="K227" s="15">
        <v>60.31017</v>
      </c>
      <c r="L227" s="15">
        <v>32.42609</v>
      </c>
      <c r="M227" s="56"/>
      <c r="N227" s="56"/>
      <c r="O227" s="11"/>
    </row>
    <row r="228" spans="1:15" ht="24">
      <c r="A228" s="11"/>
      <c r="B228" s="10">
        <v>7</v>
      </c>
      <c r="C228" s="81">
        <v>20609</v>
      </c>
      <c r="D228" s="15">
        <v>181.85</v>
      </c>
      <c r="E228" s="11">
        <v>5.027</v>
      </c>
      <c r="F228" s="15">
        <f t="shared" si="38"/>
        <v>0.4343328</v>
      </c>
      <c r="G228" s="15">
        <f t="shared" si="39"/>
        <v>195.68529999999998</v>
      </c>
      <c r="H228" s="78">
        <f t="shared" si="40"/>
        <v>84.99254426784</v>
      </c>
      <c r="I228" s="10" t="s">
        <v>95</v>
      </c>
      <c r="J228" s="15">
        <v>187.89424</v>
      </c>
      <c r="K228" s="15">
        <v>184.82706</v>
      </c>
      <c r="L228" s="15">
        <v>214.3346</v>
      </c>
      <c r="M228" s="56"/>
      <c r="N228" s="56"/>
      <c r="O228" s="11"/>
    </row>
    <row r="229" spans="1:15" ht="24">
      <c r="A229" s="11"/>
      <c r="B229" s="10">
        <v>8</v>
      </c>
      <c r="C229" s="81">
        <v>20617</v>
      </c>
      <c r="D229" s="15">
        <v>182.5</v>
      </c>
      <c r="E229" s="11">
        <v>30.926</v>
      </c>
      <c r="F229" s="15">
        <f t="shared" si="38"/>
        <v>2.6720064</v>
      </c>
      <c r="G229" s="15">
        <f t="shared" si="39"/>
        <v>259.63982333333337</v>
      </c>
      <c r="H229" s="78">
        <f t="shared" si="40"/>
        <v>693.7592696415361</v>
      </c>
      <c r="I229" s="10" t="s">
        <v>96</v>
      </c>
      <c r="J229" s="15">
        <v>230.01541</v>
      </c>
      <c r="K229" s="15">
        <v>265.79014</v>
      </c>
      <c r="L229" s="15">
        <v>283.11392</v>
      </c>
      <c r="M229" s="56"/>
      <c r="N229" s="56"/>
      <c r="O229" s="11"/>
    </row>
    <row r="230" spans="1:15" ht="24">
      <c r="A230" s="11"/>
      <c r="B230" s="10">
        <v>9</v>
      </c>
      <c r="C230" s="81">
        <v>20624</v>
      </c>
      <c r="D230" s="15">
        <v>181.85</v>
      </c>
      <c r="E230" s="11">
        <v>6.256</v>
      </c>
      <c r="F230" s="15">
        <f t="shared" si="38"/>
        <v>0.5405184000000001</v>
      </c>
      <c r="G230" s="15">
        <f t="shared" si="39"/>
        <v>192.36478000000002</v>
      </c>
      <c r="H230" s="78">
        <f t="shared" si="40"/>
        <v>103.97670310195203</v>
      </c>
      <c r="I230" s="10" t="s">
        <v>97</v>
      </c>
      <c r="J230" s="15">
        <v>187.26722</v>
      </c>
      <c r="K230" s="15">
        <v>178.95957</v>
      </c>
      <c r="L230" s="15">
        <v>210.86755</v>
      </c>
      <c r="M230" s="56"/>
      <c r="N230" s="56"/>
      <c r="O230" s="11"/>
    </row>
    <row r="231" spans="1:15" ht="24">
      <c r="A231" s="11"/>
      <c r="B231" s="10">
        <v>10</v>
      </c>
      <c r="C231" s="81">
        <v>20644</v>
      </c>
      <c r="D231" s="15">
        <v>181.91</v>
      </c>
      <c r="E231" s="11">
        <v>6.57</v>
      </c>
      <c r="F231" s="15">
        <f t="shared" si="38"/>
        <v>0.567648</v>
      </c>
      <c r="G231" s="15">
        <f t="shared" si="39"/>
        <v>31.46454</v>
      </c>
      <c r="H231" s="78">
        <f t="shared" si="40"/>
        <v>17.86078320192</v>
      </c>
      <c r="I231" s="10" t="s">
        <v>98</v>
      </c>
      <c r="J231" s="15">
        <v>37.82415</v>
      </c>
      <c r="K231" s="15">
        <v>21.95306</v>
      </c>
      <c r="L231" s="15">
        <v>34.61641</v>
      </c>
      <c r="M231" s="56"/>
      <c r="N231" s="56"/>
      <c r="O231" s="11"/>
    </row>
    <row r="232" spans="1:15" ht="24">
      <c r="A232" s="11"/>
      <c r="B232" s="10">
        <v>11</v>
      </c>
      <c r="C232" s="81">
        <v>20651</v>
      </c>
      <c r="D232" s="15">
        <v>182.41</v>
      </c>
      <c r="E232" s="11">
        <v>25.236</v>
      </c>
      <c r="F232" s="15">
        <f t="shared" si="38"/>
        <v>2.1803904000000003</v>
      </c>
      <c r="G232" s="15">
        <f t="shared" si="39"/>
        <v>655.3793166666668</v>
      </c>
      <c r="H232" s="78">
        <f t="shared" si="40"/>
        <v>1428.9827704185604</v>
      </c>
      <c r="I232" s="10" t="s">
        <v>99</v>
      </c>
      <c r="J232" s="15">
        <v>648.76801</v>
      </c>
      <c r="K232" s="15">
        <v>672.86271</v>
      </c>
      <c r="L232" s="15">
        <v>644.50723</v>
      </c>
      <c r="M232" s="56"/>
      <c r="N232" s="56"/>
      <c r="O232" s="11"/>
    </row>
    <row r="233" spans="1:15" ht="24">
      <c r="A233" s="11"/>
      <c r="B233" s="10">
        <v>12</v>
      </c>
      <c r="C233" s="81">
        <v>20661</v>
      </c>
      <c r="D233" s="15">
        <v>182.14</v>
      </c>
      <c r="E233" s="11">
        <v>13.357</v>
      </c>
      <c r="F233" s="15">
        <f t="shared" si="38"/>
        <v>1.1540448</v>
      </c>
      <c r="G233" s="15">
        <f t="shared" si="39"/>
        <v>263.11372</v>
      </c>
      <c r="H233" s="78">
        <f t="shared" si="40"/>
        <v>303.64502037465604</v>
      </c>
      <c r="I233" s="10" t="s">
        <v>100</v>
      </c>
      <c r="J233" s="15">
        <v>202.06836</v>
      </c>
      <c r="K233" s="15">
        <v>263.8754</v>
      </c>
      <c r="L233" s="15">
        <v>323.3974</v>
      </c>
      <c r="M233" s="56"/>
      <c r="N233" s="56"/>
      <c r="O233" s="11"/>
    </row>
    <row r="234" spans="1:15" ht="24">
      <c r="A234" s="11"/>
      <c r="B234" s="10">
        <v>13</v>
      </c>
      <c r="C234" s="81">
        <v>20673</v>
      </c>
      <c r="D234" s="15">
        <v>182.63</v>
      </c>
      <c r="E234" s="11">
        <v>36.808</v>
      </c>
      <c r="F234" s="15">
        <f t="shared" si="38"/>
        <v>3.1802112</v>
      </c>
      <c r="G234" s="15">
        <f t="shared" si="39"/>
        <v>95.13177333333333</v>
      </c>
      <c r="H234" s="78">
        <f t="shared" si="40"/>
        <v>302.539131030528</v>
      </c>
      <c r="I234" s="10" t="s">
        <v>101</v>
      </c>
      <c r="J234" s="15">
        <v>83.84754</v>
      </c>
      <c r="K234" s="15">
        <v>110.69977</v>
      </c>
      <c r="L234" s="15">
        <v>90.84801</v>
      </c>
      <c r="M234" s="56"/>
      <c r="N234" s="56"/>
      <c r="O234" s="11"/>
    </row>
    <row r="235" spans="1:15" ht="24">
      <c r="A235" s="11"/>
      <c r="B235" s="10">
        <v>14</v>
      </c>
      <c r="C235" s="81">
        <v>20677</v>
      </c>
      <c r="D235" s="15">
        <v>185.13</v>
      </c>
      <c r="E235" s="11">
        <v>202.596</v>
      </c>
      <c r="F235" s="15">
        <f t="shared" si="38"/>
        <v>17.504294400000003</v>
      </c>
      <c r="G235" s="15">
        <f t="shared" si="39"/>
        <v>601.42121</v>
      </c>
      <c r="H235" s="78">
        <f t="shared" si="40"/>
        <v>10527.453918244226</v>
      </c>
      <c r="I235" s="10" t="s">
        <v>102</v>
      </c>
      <c r="J235" s="15">
        <v>627.84317</v>
      </c>
      <c r="K235" s="15">
        <v>586.29614</v>
      </c>
      <c r="L235" s="15">
        <v>590.12432</v>
      </c>
      <c r="M235" s="56"/>
      <c r="N235" s="56"/>
      <c r="O235" s="11"/>
    </row>
    <row r="236" spans="1:15" ht="24">
      <c r="A236" s="11"/>
      <c r="B236" s="10">
        <v>15</v>
      </c>
      <c r="C236" s="81">
        <v>20690</v>
      </c>
      <c r="D236" s="15">
        <v>184.41</v>
      </c>
      <c r="E236" s="11">
        <v>163.241</v>
      </c>
      <c r="F236" s="15">
        <f t="shared" si="38"/>
        <v>14.104022400000002</v>
      </c>
      <c r="G236" s="15">
        <f t="shared" si="39"/>
        <v>61.09132666666667</v>
      </c>
      <c r="H236" s="78">
        <f t="shared" si="40"/>
        <v>861.6334397523841</v>
      </c>
      <c r="I236" s="10" t="s">
        <v>103</v>
      </c>
      <c r="J236" s="15">
        <v>62.46687</v>
      </c>
      <c r="K236" s="15">
        <v>59.26189</v>
      </c>
      <c r="L236" s="15">
        <v>61.54522</v>
      </c>
      <c r="M236" s="56"/>
      <c r="N236" s="56"/>
      <c r="O236" s="11"/>
    </row>
    <row r="237" spans="1:15" ht="24">
      <c r="A237" s="11"/>
      <c r="B237" s="10">
        <v>16</v>
      </c>
      <c r="C237" s="81">
        <v>20700</v>
      </c>
      <c r="D237" s="15">
        <v>183.79</v>
      </c>
      <c r="E237" s="11">
        <v>118.513</v>
      </c>
      <c r="F237" s="15">
        <f t="shared" si="38"/>
        <v>10.2395232</v>
      </c>
      <c r="G237" s="15">
        <f t="shared" si="39"/>
        <v>414.1497166666666</v>
      </c>
      <c r="H237" s="78">
        <f t="shared" si="40"/>
        <v>4240.69563208176</v>
      </c>
      <c r="I237" s="10" t="s">
        <v>104</v>
      </c>
      <c r="J237" s="15">
        <v>409.39768</v>
      </c>
      <c r="K237" s="15">
        <v>415.34133</v>
      </c>
      <c r="L237" s="15">
        <v>417.71014</v>
      </c>
      <c r="M237" s="56"/>
      <c r="N237" s="56"/>
      <c r="O237" s="11"/>
    </row>
    <row r="238" spans="1:15" ht="24">
      <c r="A238" s="11"/>
      <c r="B238" s="10">
        <v>17</v>
      </c>
      <c r="C238" s="81">
        <v>20707</v>
      </c>
      <c r="D238" s="15">
        <v>184.54</v>
      </c>
      <c r="E238" s="11">
        <v>173.039</v>
      </c>
      <c r="F238" s="15">
        <f t="shared" si="38"/>
        <v>14.9505696</v>
      </c>
      <c r="G238" s="15">
        <f t="shared" si="39"/>
        <v>197.7177333333333</v>
      </c>
      <c r="H238" s="78">
        <f t="shared" si="40"/>
        <v>2955.9927333542396</v>
      </c>
      <c r="I238" s="10" t="s">
        <v>105</v>
      </c>
      <c r="J238" s="15">
        <v>200.65076</v>
      </c>
      <c r="K238" s="15">
        <v>190.94631</v>
      </c>
      <c r="L238" s="15">
        <v>201.55613</v>
      </c>
      <c r="M238" s="56"/>
      <c r="N238" s="56"/>
      <c r="O238" s="11"/>
    </row>
    <row r="239" spans="1:15" ht="24">
      <c r="A239" s="11"/>
      <c r="B239" s="10">
        <v>18</v>
      </c>
      <c r="C239" s="81">
        <v>20715</v>
      </c>
      <c r="D239" s="15">
        <v>184.4</v>
      </c>
      <c r="E239" s="11">
        <v>143.13</v>
      </c>
      <c r="F239" s="15">
        <f t="shared" si="38"/>
        <v>12.366432</v>
      </c>
      <c r="G239" s="15">
        <f t="shared" si="39"/>
        <v>186.3005433333333</v>
      </c>
      <c r="H239" s="78">
        <f t="shared" si="40"/>
        <v>2303.87300069472</v>
      </c>
      <c r="I239" s="10" t="s">
        <v>106</v>
      </c>
      <c r="J239" s="15">
        <v>185.84885</v>
      </c>
      <c r="K239" s="15">
        <v>188.67318</v>
      </c>
      <c r="L239" s="15">
        <v>184.3796</v>
      </c>
      <c r="M239" s="56"/>
      <c r="N239" s="56"/>
      <c r="O239" s="11"/>
    </row>
    <row r="240" spans="1:15" ht="24">
      <c r="A240" s="11"/>
      <c r="B240" s="10">
        <v>19</v>
      </c>
      <c r="C240" s="81">
        <v>20731</v>
      </c>
      <c r="D240" s="15">
        <v>183.4</v>
      </c>
      <c r="E240" s="11">
        <v>75.609</v>
      </c>
      <c r="F240" s="15">
        <f t="shared" si="38"/>
        <v>6.5326176</v>
      </c>
      <c r="G240" s="15">
        <f t="shared" si="39"/>
        <v>319.6215866666667</v>
      </c>
      <c r="H240" s="78">
        <f t="shared" si="40"/>
        <v>2087.965602398592</v>
      </c>
      <c r="I240" s="10" t="s">
        <v>107</v>
      </c>
      <c r="J240" s="15">
        <v>322.75273</v>
      </c>
      <c r="K240" s="15">
        <v>319.12945</v>
      </c>
      <c r="L240" s="15">
        <v>316.98258</v>
      </c>
      <c r="M240" s="56"/>
      <c r="N240" s="56"/>
      <c r="O240" s="11"/>
    </row>
    <row r="241" spans="1:15" ht="24">
      <c r="A241" s="11"/>
      <c r="B241" s="10">
        <v>20</v>
      </c>
      <c r="C241" s="81">
        <v>20736</v>
      </c>
      <c r="D241" s="15">
        <v>183.59</v>
      </c>
      <c r="E241" s="11">
        <v>89.598</v>
      </c>
      <c r="F241" s="15">
        <f t="shared" si="38"/>
        <v>7.7412672</v>
      </c>
      <c r="G241" s="15">
        <f t="shared" si="39"/>
        <v>221.72431666666668</v>
      </c>
      <c r="H241" s="78">
        <f t="shared" si="40"/>
        <v>1716.42718005408</v>
      </c>
      <c r="I241" s="10" t="s">
        <v>108</v>
      </c>
      <c r="J241" s="15">
        <v>226.99342</v>
      </c>
      <c r="K241" s="15">
        <v>220</v>
      </c>
      <c r="L241" s="15">
        <v>218.17953</v>
      </c>
      <c r="M241" s="56"/>
      <c r="N241" s="56"/>
      <c r="O241" s="11"/>
    </row>
    <row r="242" spans="1:15" ht="24">
      <c r="A242" s="11"/>
      <c r="B242" s="10">
        <v>21</v>
      </c>
      <c r="C242" s="81">
        <v>20757</v>
      </c>
      <c r="D242" s="15">
        <v>182.74</v>
      </c>
      <c r="E242" s="11">
        <v>45.185</v>
      </c>
      <c r="F242" s="15">
        <f t="shared" si="38"/>
        <v>3.9039840000000003</v>
      </c>
      <c r="G242" s="15">
        <f t="shared" si="39"/>
        <v>34.671256666666665</v>
      </c>
      <c r="H242" s="78">
        <f t="shared" si="40"/>
        <v>135.35603128656</v>
      </c>
      <c r="I242" s="10" t="s">
        <v>109</v>
      </c>
      <c r="J242" s="15">
        <v>41.5136</v>
      </c>
      <c r="K242" s="15">
        <v>37.77369</v>
      </c>
      <c r="L242" s="15">
        <v>24.72648</v>
      </c>
      <c r="M242" s="56"/>
      <c r="N242" s="56"/>
      <c r="O242" s="11"/>
    </row>
    <row r="243" spans="1:15" ht="24">
      <c r="A243" s="11"/>
      <c r="B243" s="10">
        <v>22</v>
      </c>
      <c r="C243" s="81">
        <v>20764</v>
      </c>
      <c r="D243" s="15">
        <v>182.39</v>
      </c>
      <c r="E243" s="11">
        <v>25.267</v>
      </c>
      <c r="F243" s="15">
        <f t="shared" si="38"/>
        <v>2.1830688</v>
      </c>
      <c r="G243" s="15">
        <f t="shared" si="39"/>
        <v>53.58049333333333</v>
      </c>
      <c r="H243" s="78">
        <f t="shared" si="40"/>
        <v>116.969903284608</v>
      </c>
      <c r="I243" s="10" t="s">
        <v>110</v>
      </c>
      <c r="J243" s="15">
        <v>52.40652</v>
      </c>
      <c r="K243" s="15">
        <v>49.31657</v>
      </c>
      <c r="L243" s="15">
        <v>59.01839</v>
      </c>
      <c r="M243" s="56"/>
      <c r="N243" s="56"/>
      <c r="O243" s="11"/>
    </row>
    <row r="244" spans="1:15" ht="24">
      <c r="A244" s="11"/>
      <c r="B244" s="10">
        <v>23</v>
      </c>
      <c r="C244" s="81">
        <v>20773</v>
      </c>
      <c r="D244" s="15">
        <v>182.27</v>
      </c>
      <c r="E244" s="11">
        <v>20.63</v>
      </c>
      <c r="F244" s="15">
        <f t="shared" si="38"/>
        <v>1.782432</v>
      </c>
      <c r="G244" s="15">
        <f t="shared" si="39"/>
        <v>40.45081</v>
      </c>
      <c r="H244" s="78">
        <f t="shared" si="40"/>
        <v>72.10081816991999</v>
      </c>
      <c r="I244" s="10" t="s">
        <v>111</v>
      </c>
      <c r="J244" s="15">
        <v>48.15754</v>
      </c>
      <c r="K244" s="15">
        <v>42.45754</v>
      </c>
      <c r="L244" s="15">
        <v>30.73735</v>
      </c>
      <c r="M244" s="56"/>
      <c r="N244" s="56"/>
      <c r="O244" s="11"/>
    </row>
    <row r="245" spans="1:15" ht="24">
      <c r="A245" s="11"/>
      <c r="B245" s="10">
        <v>24</v>
      </c>
      <c r="C245" s="81">
        <v>20777</v>
      </c>
      <c r="D245" s="15">
        <v>182.27</v>
      </c>
      <c r="E245" s="11">
        <v>21.013</v>
      </c>
      <c r="F245" s="15">
        <f t="shared" si="38"/>
        <v>1.8155232000000003</v>
      </c>
      <c r="G245" s="15">
        <f t="shared" si="39"/>
        <v>35.174753333333335</v>
      </c>
      <c r="H245" s="78">
        <f t="shared" si="40"/>
        <v>63.860580730944015</v>
      </c>
      <c r="I245" s="10" t="s">
        <v>112</v>
      </c>
      <c r="J245" s="15">
        <v>38.38925</v>
      </c>
      <c r="K245" s="15">
        <v>38.67574</v>
      </c>
      <c r="L245" s="15">
        <v>28.45927</v>
      </c>
      <c r="M245" s="56"/>
      <c r="N245" s="56"/>
      <c r="O245" s="11"/>
    </row>
    <row r="246" spans="1:15" ht="24">
      <c r="A246" s="11"/>
      <c r="B246" s="10">
        <v>25</v>
      </c>
      <c r="C246" s="81">
        <v>20828</v>
      </c>
      <c r="D246" s="15">
        <v>181.87</v>
      </c>
      <c r="E246" s="11">
        <v>5.663</v>
      </c>
      <c r="F246" s="15">
        <f t="shared" si="38"/>
        <v>0.48928320000000003</v>
      </c>
      <c r="G246" s="15">
        <f t="shared" si="39"/>
        <v>13.464253333333334</v>
      </c>
      <c r="H246" s="78">
        <f t="shared" si="40"/>
        <v>6.587832956544</v>
      </c>
      <c r="I246" s="10" t="s">
        <v>113</v>
      </c>
      <c r="J246" s="15">
        <v>13.02496</v>
      </c>
      <c r="K246" s="15">
        <v>2.5539</v>
      </c>
      <c r="L246" s="15">
        <v>24.8139</v>
      </c>
      <c r="M246" s="100" t="s">
        <v>125</v>
      </c>
      <c r="N246" s="101"/>
      <c r="O246" s="11"/>
    </row>
    <row r="247" spans="1:15" ht="24">
      <c r="A247" s="11"/>
      <c r="B247" s="10">
        <v>26</v>
      </c>
      <c r="C247" s="81">
        <v>20835</v>
      </c>
      <c r="D247" s="15">
        <v>181.84</v>
      </c>
      <c r="E247" s="11">
        <v>5.346</v>
      </c>
      <c r="F247" s="15">
        <f t="shared" si="38"/>
        <v>0.46189440000000004</v>
      </c>
      <c r="G247" s="15">
        <f t="shared" si="39"/>
        <v>16.38495</v>
      </c>
      <c r="H247" s="78">
        <f t="shared" si="40"/>
        <v>7.56811664928</v>
      </c>
      <c r="I247" s="10" t="s">
        <v>114</v>
      </c>
      <c r="J247" s="15">
        <v>18.04794</v>
      </c>
      <c r="K247" s="15">
        <v>19.52362</v>
      </c>
      <c r="L247" s="15">
        <v>11.58329</v>
      </c>
      <c r="M247" s="56"/>
      <c r="N247" s="56"/>
      <c r="O247" s="11"/>
    </row>
    <row r="248" spans="1:15" ht="24">
      <c r="A248" s="11"/>
      <c r="B248" s="10">
        <v>27</v>
      </c>
      <c r="C248" s="81">
        <v>20841</v>
      </c>
      <c r="D248" s="15">
        <v>181.82</v>
      </c>
      <c r="E248" s="11">
        <v>5.014</v>
      </c>
      <c r="F248" s="15">
        <f t="shared" si="38"/>
        <v>0.43320960000000003</v>
      </c>
      <c r="G248" s="15">
        <f t="shared" si="39"/>
        <v>13.37502</v>
      </c>
      <c r="H248" s="78">
        <f t="shared" si="40"/>
        <v>5.794187064192</v>
      </c>
      <c r="I248" s="10" t="s">
        <v>115</v>
      </c>
      <c r="J248" s="15">
        <v>10.12816</v>
      </c>
      <c r="K248" s="15">
        <v>17.66484</v>
      </c>
      <c r="L248" s="15">
        <v>12.33206</v>
      </c>
      <c r="M248" s="56"/>
      <c r="N248" s="56"/>
      <c r="O248" s="11"/>
    </row>
    <row r="249" spans="1:15" ht="24">
      <c r="A249" s="11"/>
      <c r="B249" s="10">
        <v>28</v>
      </c>
      <c r="C249" s="81">
        <v>20856</v>
      </c>
      <c r="D249" s="15">
        <v>181.76</v>
      </c>
      <c r="E249" s="11">
        <v>4.466</v>
      </c>
      <c r="F249" s="15">
        <f t="shared" si="38"/>
        <v>0.38586240000000005</v>
      </c>
      <c r="G249" s="15">
        <f t="shared" si="39"/>
        <v>8.564593333333335</v>
      </c>
      <c r="H249" s="78">
        <f t="shared" si="40"/>
        <v>3.304754538624001</v>
      </c>
      <c r="I249" s="10" t="s">
        <v>81</v>
      </c>
      <c r="J249" s="15">
        <v>9.05583</v>
      </c>
      <c r="K249" s="15">
        <v>7.87805</v>
      </c>
      <c r="L249" s="15">
        <v>8.7599</v>
      </c>
      <c r="M249" s="56"/>
      <c r="N249" s="56"/>
      <c r="O249" s="11"/>
    </row>
    <row r="250" spans="1:15" ht="24">
      <c r="A250" s="11"/>
      <c r="B250" s="10">
        <v>29</v>
      </c>
      <c r="C250" s="81">
        <v>20862</v>
      </c>
      <c r="D250" s="15">
        <v>181.73</v>
      </c>
      <c r="E250" s="11">
        <v>3.968</v>
      </c>
      <c r="F250" s="15">
        <f t="shared" si="38"/>
        <v>0.3428352</v>
      </c>
      <c r="G250" s="15">
        <f t="shared" si="39"/>
        <v>2.77375</v>
      </c>
      <c r="H250" s="78">
        <f t="shared" si="40"/>
        <v>0.950939136</v>
      </c>
      <c r="I250" s="10" t="s">
        <v>82</v>
      </c>
      <c r="J250" s="15">
        <v>7.36404</v>
      </c>
      <c r="K250" s="15">
        <v>0.33155</v>
      </c>
      <c r="L250" s="15">
        <v>0.62566</v>
      </c>
      <c r="M250" s="56"/>
      <c r="N250" s="56"/>
      <c r="O250" s="11"/>
    </row>
    <row r="251" spans="1:17" ht="24">
      <c r="A251" s="109"/>
      <c r="B251" s="111">
        <v>30</v>
      </c>
      <c r="C251" s="112">
        <v>20869</v>
      </c>
      <c r="D251" s="113">
        <v>181.7</v>
      </c>
      <c r="E251" s="109">
        <v>3.028</v>
      </c>
      <c r="F251" s="113">
        <f t="shared" si="38"/>
        <v>0.2616192</v>
      </c>
      <c r="G251" s="113">
        <f t="shared" si="39"/>
        <v>1.4245600000000003</v>
      </c>
      <c r="H251" s="114">
        <f t="shared" si="40"/>
        <v>0.3726922475520001</v>
      </c>
      <c r="I251" s="111" t="s">
        <v>83</v>
      </c>
      <c r="J251" s="113">
        <v>0</v>
      </c>
      <c r="K251" s="113">
        <v>2.1639</v>
      </c>
      <c r="L251" s="113">
        <v>2.10978</v>
      </c>
      <c r="M251" s="108"/>
      <c r="N251" s="108"/>
      <c r="O251" s="109"/>
      <c r="P251" s="109"/>
      <c r="Q251" s="109"/>
    </row>
    <row r="252" spans="1:16" ht="24">
      <c r="A252" s="11"/>
      <c r="B252" s="10">
        <v>1</v>
      </c>
      <c r="C252" s="81">
        <v>20938</v>
      </c>
      <c r="D252" s="15">
        <v>181.89</v>
      </c>
      <c r="E252" s="11">
        <v>6.053</v>
      </c>
      <c r="F252" s="15">
        <f t="shared" si="38"/>
        <v>0.5229792</v>
      </c>
      <c r="G252" s="15">
        <f t="shared" si="39"/>
        <v>21.443373388319273</v>
      </c>
      <c r="H252" s="78">
        <f t="shared" si="40"/>
        <v>11.214438259924503</v>
      </c>
      <c r="I252" s="10" t="s">
        <v>116</v>
      </c>
      <c r="J252" s="15">
        <f>การคำนวณตะกอน!F6</f>
        <v>34.536891679748</v>
      </c>
      <c r="K252" s="15">
        <f>การคำนวณตะกอน!F7</f>
        <v>17.165090021388757</v>
      </c>
      <c r="L252" s="15">
        <f>การคำนวณตะกอน!F8</f>
        <v>12.62813846382106</v>
      </c>
      <c r="M252" s="107" t="s">
        <v>126</v>
      </c>
      <c r="N252" s="108"/>
      <c r="O252" s="109"/>
      <c r="P252" s="110"/>
    </row>
    <row r="253" spans="1:15" ht="24">
      <c r="A253" s="11"/>
      <c r="B253" s="10">
        <v>2</v>
      </c>
      <c r="C253" s="81">
        <v>20947</v>
      </c>
      <c r="D253" s="15">
        <v>183.87</v>
      </c>
      <c r="E253" s="11">
        <v>111.958</v>
      </c>
      <c r="F253" s="15">
        <f t="shared" si="38"/>
        <v>9.6731712</v>
      </c>
      <c r="G253" s="15">
        <f t="shared" si="39"/>
        <v>867.8646965918597</v>
      </c>
      <c r="H253" s="78">
        <f t="shared" si="40"/>
        <v>8395.003788569116</v>
      </c>
      <c r="I253" s="10" t="s">
        <v>117</v>
      </c>
      <c r="J253" s="15">
        <f>การคำนวณตะกอน!F9</f>
        <v>876.548483554058</v>
      </c>
      <c r="K253" s="15">
        <f>การคำนวณตะกอน!F10</f>
        <v>874.2324512965055</v>
      </c>
      <c r="L253" s="15">
        <f>การคำนวณตะกอน!F11</f>
        <v>852.8131549250155</v>
      </c>
      <c r="M253" s="56"/>
      <c r="N253" s="56"/>
      <c r="O253" s="11"/>
    </row>
    <row r="254" spans="1:15" ht="24">
      <c r="A254" s="11"/>
      <c r="B254" s="10">
        <v>3</v>
      </c>
      <c r="C254" s="81">
        <v>20948</v>
      </c>
      <c r="D254" s="15">
        <v>185.05</v>
      </c>
      <c r="E254" s="11">
        <v>192.694</v>
      </c>
      <c r="F254" s="15">
        <f t="shared" si="38"/>
        <v>16.6487616</v>
      </c>
      <c r="G254" s="15">
        <f t="shared" si="39"/>
        <v>738.4192157395337</v>
      </c>
      <c r="H254" s="78">
        <f t="shared" si="40"/>
        <v>12293.765483706464</v>
      </c>
      <c r="I254" s="10" t="s">
        <v>118</v>
      </c>
      <c r="J254" s="15">
        <f>การคำนวณตะกอน!F12</f>
        <v>726.0849276715206</v>
      </c>
      <c r="K254" s="15">
        <f>การคำนวณตะกอน!F13</f>
        <v>732.3772975156257</v>
      </c>
      <c r="L254" s="15">
        <f>การคำนวณตะกอน!F14</f>
        <v>756.7954220314547</v>
      </c>
      <c r="M254" s="56"/>
      <c r="N254" s="56"/>
      <c r="O254" s="11"/>
    </row>
    <row r="255" spans="1:15" ht="24">
      <c r="A255" s="11"/>
      <c r="B255" s="10">
        <v>4</v>
      </c>
      <c r="C255" s="81">
        <v>20962</v>
      </c>
      <c r="D255" s="15">
        <v>182.09</v>
      </c>
      <c r="E255" s="11">
        <v>11.024</v>
      </c>
      <c r="F255" s="15">
        <f t="shared" si="38"/>
        <v>0.9524735999999999</v>
      </c>
      <c r="G255" s="15">
        <f t="shared" si="39"/>
        <v>46.56639635982833</v>
      </c>
      <c r="H255" s="78">
        <f t="shared" si="40"/>
        <v>44.353263179872584</v>
      </c>
      <c r="I255" s="10" t="s">
        <v>119</v>
      </c>
      <c r="J255" s="15">
        <f>การคำนวณตะกอน!F15</f>
        <v>60.60606060607952</v>
      </c>
      <c r="K255" s="15">
        <f>การคำนวณตะกอน!F16</f>
        <v>38.76518697112564</v>
      </c>
      <c r="L255" s="15">
        <f>การคำนวณตะกอน!F17</f>
        <v>40.32794150227985</v>
      </c>
      <c r="M255" s="56"/>
      <c r="N255" s="56"/>
      <c r="O255" s="11"/>
    </row>
    <row r="256" spans="1:15" ht="24">
      <c r="A256" s="11"/>
      <c r="B256" s="10">
        <v>5</v>
      </c>
      <c r="C256" s="81">
        <v>20980</v>
      </c>
      <c r="D256" s="15">
        <v>181.88</v>
      </c>
      <c r="E256" s="11">
        <v>6.311</v>
      </c>
      <c r="F256" s="15">
        <f t="shared" si="38"/>
        <v>0.5452704</v>
      </c>
      <c r="G256" s="15">
        <f t="shared" si="39"/>
        <v>318.1025158669381</v>
      </c>
      <c r="H256" s="78">
        <f t="shared" si="40"/>
        <v>173.4518860677717</v>
      </c>
      <c r="I256" s="10" t="s">
        <v>120</v>
      </c>
      <c r="J256" s="15">
        <f>การคำนวณตะกอน!F18</f>
        <v>305.0847457626844</v>
      </c>
      <c r="K256" s="15">
        <f>การคำนวณตะกอน!F19</f>
        <v>314.18934528483965</v>
      </c>
      <c r="L256" s="15">
        <f>การคำนวณตะกอน!F20</f>
        <v>335.03345655329025</v>
      </c>
      <c r="M256" s="56"/>
      <c r="N256" s="56"/>
      <c r="O256" s="11"/>
    </row>
    <row r="257" spans="1:15" ht="24">
      <c r="A257" s="11"/>
      <c r="B257" s="10">
        <v>6</v>
      </c>
      <c r="C257" s="81">
        <v>20987</v>
      </c>
      <c r="D257" s="15">
        <v>182.83</v>
      </c>
      <c r="E257" s="11">
        <v>46.549</v>
      </c>
      <c r="F257" s="15">
        <f t="shared" si="38"/>
        <v>4.0218336</v>
      </c>
      <c r="G257" s="15">
        <f t="shared" si="39"/>
        <v>382.8305899285411</v>
      </c>
      <c r="H257" s="78">
        <f t="shared" si="40"/>
        <v>1539.680929682428</v>
      </c>
      <c r="I257" s="10" t="s">
        <v>121</v>
      </c>
      <c r="J257" s="15">
        <f>การคำนวณตะกอน!F21</f>
        <v>403.53364598101246</v>
      </c>
      <c r="K257" s="15">
        <f>การคำนวณตะกอน!F22</f>
        <v>352.7057838164858</v>
      </c>
      <c r="L257" s="15">
        <f>การคำนวณตะกอน!F23</f>
        <v>392.252339988125</v>
      </c>
      <c r="M257" s="56"/>
      <c r="N257" s="56"/>
      <c r="O257" s="11"/>
    </row>
    <row r="258" spans="1:15" ht="24">
      <c r="A258" s="11"/>
      <c r="B258" s="10">
        <v>7</v>
      </c>
      <c r="C258" s="81">
        <v>20998</v>
      </c>
      <c r="D258" s="15">
        <v>182.132</v>
      </c>
      <c r="E258" s="11">
        <v>12.728</v>
      </c>
      <c r="F258" s="15">
        <f t="shared" si="38"/>
        <v>1.0996992</v>
      </c>
      <c r="G258" s="15">
        <f t="shared" si="39"/>
        <v>303.35618327022917</v>
      </c>
      <c r="H258" s="78">
        <f t="shared" si="40"/>
        <v>333.6005520573244</v>
      </c>
      <c r="I258" s="10" t="s">
        <v>95</v>
      </c>
      <c r="J258" s="15">
        <f>การคำนวณตะกอน!F24</f>
        <v>290.8277404921572</v>
      </c>
      <c r="K258" s="15">
        <f>การคำนวณตะกอน!F25</f>
        <v>287.6687505662343</v>
      </c>
      <c r="L258" s="15">
        <f>การคำนวณตะกอน!F26</f>
        <v>331.57205875229596</v>
      </c>
      <c r="M258" s="56"/>
      <c r="N258" s="56"/>
      <c r="O258" s="11"/>
    </row>
    <row r="259" spans="1:15" ht="24">
      <c r="A259" s="11"/>
      <c r="B259" s="10">
        <v>8</v>
      </c>
      <c r="C259" s="81">
        <v>21003</v>
      </c>
      <c r="D259" s="15">
        <v>182.3</v>
      </c>
      <c r="E259" s="11">
        <v>23.045</v>
      </c>
      <c r="F259" s="15">
        <f t="shared" si="38"/>
        <v>1.9910880000000002</v>
      </c>
      <c r="G259" s="15">
        <f t="shared" si="39"/>
        <v>242.8074237305359</v>
      </c>
      <c r="H259" s="78">
        <f t="shared" si="40"/>
        <v>483.4509477007853</v>
      </c>
      <c r="I259" s="10" t="s">
        <v>96</v>
      </c>
      <c r="J259" s="15">
        <f>การคำนวณตะกอน!F27</f>
        <v>217.67713659601537</v>
      </c>
      <c r="K259" s="15">
        <f>การคำนวณตะกอน!F28</f>
        <v>232.48699908230523</v>
      </c>
      <c r="L259" s="15">
        <f>การคำนวณตะกอน!F29</f>
        <v>278.25813551328713</v>
      </c>
      <c r="M259" s="56"/>
      <c r="N259" s="56"/>
      <c r="O259" s="11"/>
    </row>
    <row r="260" spans="1:15" ht="24">
      <c r="A260" s="11"/>
      <c r="B260" s="10">
        <v>9</v>
      </c>
      <c r="C260" s="81">
        <v>21010</v>
      </c>
      <c r="D260" s="15">
        <v>185.9</v>
      </c>
      <c r="E260" s="11">
        <v>306.003</v>
      </c>
      <c r="F260" s="15">
        <f t="shared" si="38"/>
        <v>26.4386592</v>
      </c>
      <c r="G260" s="15">
        <f t="shared" si="39"/>
        <v>1842.646552821975</v>
      </c>
      <c r="H260" s="78">
        <f t="shared" si="40"/>
        <v>48717.104236114996</v>
      </c>
      <c r="I260" s="10" t="s">
        <v>97</v>
      </c>
      <c r="J260" s="15">
        <f>การคำนวณตะกอน!F30</f>
        <v>1854.123776311913</v>
      </c>
      <c r="K260" s="15">
        <f>การคำนวณตะกอน!F31</f>
        <v>1819.2499295046039</v>
      </c>
      <c r="L260" s="15">
        <f>การคำนวณตะกอน!F32</f>
        <v>1854.565952649408</v>
      </c>
      <c r="M260" s="56"/>
      <c r="N260" s="56"/>
      <c r="O260" s="11"/>
    </row>
    <row r="261" spans="1:15" ht="24">
      <c r="A261" s="11"/>
      <c r="B261" s="10">
        <v>10</v>
      </c>
      <c r="C261" s="81">
        <v>21010</v>
      </c>
      <c r="D261" s="15">
        <v>186.36</v>
      </c>
      <c r="E261" s="11">
        <v>323.618</v>
      </c>
      <c r="F261" s="15">
        <f t="shared" si="38"/>
        <v>27.9605952</v>
      </c>
      <c r="G261" s="15">
        <f t="shared" si="39"/>
        <v>1475.4265146654514</v>
      </c>
      <c r="H261" s="78">
        <f t="shared" si="40"/>
        <v>41253.80352390755</v>
      </c>
      <c r="I261" s="10" t="s">
        <v>98</v>
      </c>
      <c r="J261" s="15">
        <f>การคำนวณตะกอน!F33</f>
        <v>1533.9527094382129</v>
      </c>
      <c r="K261" s="15">
        <f>การคำนวณตะกอน!F34</f>
        <v>1457.6889925468158</v>
      </c>
      <c r="L261" s="15">
        <f>การคำนวณตะกอน!F35</f>
        <v>1434.6378420113253</v>
      </c>
      <c r="M261" s="56"/>
      <c r="N261" s="56"/>
      <c r="O261" s="11"/>
    </row>
    <row r="262" spans="1:15" ht="24">
      <c r="A262" s="11"/>
      <c r="B262" s="10">
        <v>11</v>
      </c>
      <c r="C262" s="81">
        <v>21038</v>
      </c>
      <c r="D262" s="15">
        <v>187.64</v>
      </c>
      <c r="E262" s="11">
        <v>149.761</v>
      </c>
      <c r="F262" s="15">
        <f t="shared" si="38"/>
        <v>12.9393504</v>
      </c>
      <c r="G262" s="15">
        <f t="shared" si="39"/>
        <v>659.6169675608394</v>
      </c>
      <c r="H262" s="78">
        <f t="shared" si="40"/>
        <v>8535.015073055134</v>
      </c>
      <c r="I262" s="10" t="s">
        <v>99</v>
      </c>
      <c r="J262" s="15">
        <f>การคำนวณตะกอน!F36</f>
        <v>643.9301664636903</v>
      </c>
      <c r="K262" s="15">
        <f>การคำนวณตะกอน!F37</f>
        <v>655.103104295399</v>
      </c>
      <c r="L262" s="15">
        <f>การคำนวณตะกอน!F38</f>
        <v>679.8176319234288</v>
      </c>
      <c r="M262" s="56"/>
      <c r="N262" s="56"/>
      <c r="O262" s="11"/>
    </row>
    <row r="263" spans="1:15" ht="24">
      <c r="A263" s="11"/>
      <c r="B263" s="10">
        <v>12</v>
      </c>
      <c r="C263" s="81">
        <v>21052</v>
      </c>
      <c r="D263" s="15">
        <v>187.74</v>
      </c>
      <c r="E263" s="11">
        <v>632.761</v>
      </c>
      <c r="F263" s="15">
        <f t="shared" si="38"/>
        <v>54.6705504</v>
      </c>
      <c r="G263" s="15">
        <f t="shared" si="39"/>
        <v>2992.7455846153975</v>
      </c>
      <c r="H263" s="78">
        <f t="shared" si="40"/>
        <v>163615.04831809356</v>
      </c>
      <c r="I263" s="10" t="s">
        <v>100</v>
      </c>
      <c r="J263" s="15">
        <f>การคำนวณตะกอน!F39</f>
        <v>2557.652711050104</v>
      </c>
      <c r="K263" s="15">
        <f>การคำนวณตะกอน!F40</f>
        <v>3435.3795171216207</v>
      </c>
      <c r="L263" s="15">
        <f>การคำนวณตะกอน!F41</f>
        <v>2985.2045256744686</v>
      </c>
      <c r="M263" s="56"/>
      <c r="N263" s="56"/>
      <c r="O263" s="11"/>
    </row>
    <row r="264" spans="1:15" ht="24">
      <c r="A264" s="11"/>
      <c r="B264" s="10">
        <v>13</v>
      </c>
      <c r="C264" s="81">
        <v>21052</v>
      </c>
      <c r="D264" s="15">
        <v>188.32</v>
      </c>
      <c r="E264" s="11">
        <v>642.082</v>
      </c>
      <c r="F264" s="15">
        <f t="shared" si="38"/>
        <v>55.4758848</v>
      </c>
      <c r="G264" s="15">
        <f t="shared" si="39"/>
        <v>1597.5596946478902</v>
      </c>
      <c r="H264" s="78">
        <f t="shared" si="40"/>
        <v>88626.03758140953</v>
      </c>
      <c r="I264" s="10" t="s">
        <v>101</v>
      </c>
      <c r="J264" s="15">
        <f>การคำนวณตะกอน!F42</f>
        <v>1590.1960060536894</v>
      </c>
      <c r="K264" s="15">
        <f>การคำนวณตะกอน!F43</f>
        <v>1559.422467033882</v>
      </c>
      <c r="L264" s="15">
        <f>การคำนวณตะกอน!F44</f>
        <v>1643.0606108560999</v>
      </c>
      <c r="M264" s="56"/>
      <c r="N264" s="56"/>
      <c r="O264" s="11"/>
    </row>
    <row r="265" spans="1:15" ht="24">
      <c r="A265" s="11"/>
      <c r="B265" s="10">
        <v>14</v>
      </c>
      <c r="C265" s="81">
        <v>21064</v>
      </c>
      <c r="D265" s="15">
        <v>187.86</v>
      </c>
      <c r="E265" s="11">
        <v>595.444</v>
      </c>
      <c r="F265" s="15">
        <f t="shared" si="38"/>
        <v>51.446361599999996</v>
      </c>
      <c r="G265" s="15">
        <f aca="true" t="shared" si="41" ref="G265:G273">+AVERAGE(J265:L265)</f>
        <v>1096.174042882323</v>
      </c>
      <c r="H265" s="78">
        <f aca="true" t="shared" si="42" ref="H265:H273">G265*F265</f>
        <v>56394.16618665789</v>
      </c>
      <c r="I265" s="10" t="s">
        <v>102</v>
      </c>
      <c r="J265" s="15">
        <f>การคำนวณตะกอน!F45</f>
        <v>1525.9220824145168</v>
      </c>
      <c r="K265" s="15">
        <f>การคำนวณตะกอน!F46</f>
        <v>917.4049728494379</v>
      </c>
      <c r="L265" s="15">
        <f>การคำนวณตะกอน!F47</f>
        <v>845.1950733830143</v>
      </c>
      <c r="M265" s="56"/>
      <c r="N265" s="56"/>
      <c r="O265" s="11"/>
    </row>
    <row r="266" spans="1:15" ht="24">
      <c r="A266" s="11"/>
      <c r="B266" s="10">
        <v>15</v>
      </c>
      <c r="C266" s="81">
        <v>21065</v>
      </c>
      <c r="D266" s="15">
        <v>189.05</v>
      </c>
      <c r="E266" s="11">
        <v>837.103</v>
      </c>
      <c r="F266" s="15">
        <f t="shared" si="38"/>
        <v>72.3256992</v>
      </c>
      <c r="G266" s="15">
        <f t="shared" si="41"/>
        <v>762.7796241916323</v>
      </c>
      <c r="H266" s="78">
        <f t="shared" si="42"/>
        <v>55168.569655173036</v>
      </c>
      <c r="I266" s="10" t="s">
        <v>103</v>
      </c>
      <c r="J266" s="15">
        <f>การคำนวณตะกอน!F48</f>
        <v>866.4704946715455</v>
      </c>
      <c r="K266" s="15">
        <f>การคำนวณตะกอน!F49</f>
        <v>796.8917258057859</v>
      </c>
      <c r="L266" s="15">
        <f>การคำนวณตะกอน!F50</f>
        <v>624.9766520975655</v>
      </c>
      <c r="M266" s="56"/>
      <c r="N266" s="56"/>
      <c r="O266" s="11"/>
    </row>
    <row r="267" spans="1:15" ht="24">
      <c r="A267" s="11"/>
      <c r="B267" s="10">
        <v>16</v>
      </c>
      <c r="C267" s="81">
        <v>21072</v>
      </c>
      <c r="D267" s="15">
        <v>184.47</v>
      </c>
      <c r="E267" s="11">
        <v>155.933</v>
      </c>
      <c r="F267" s="15">
        <f t="shared" si="38"/>
        <v>13.4726112</v>
      </c>
      <c r="G267" s="15">
        <f t="shared" si="41"/>
        <v>1571.6399177307803</v>
      </c>
      <c r="H267" s="78">
        <f t="shared" si="42"/>
        <v>21174.093557986787</v>
      </c>
      <c r="I267" s="10" t="s">
        <v>104</v>
      </c>
      <c r="J267" s="15">
        <f>การคำนวณตะกอน!F51</f>
        <v>1716.7162037511935</v>
      </c>
      <c r="K267" s="15">
        <f>การคำนวณตะกอน!F52</f>
        <v>1704.4960722045857</v>
      </c>
      <c r="L267" s="15">
        <f>การคำนวณตะกอน!F53</f>
        <v>1293.7074772365618</v>
      </c>
      <c r="M267" s="56"/>
      <c r="N267" s="56"/>
      <c r="O267" s="11"/>
    </row>
    <row r="268" spans="1:15" ht="24">
      <c r="A268" s="11"/>
      <c r="B268" s="10">
        <v>17</v>
      </c>
      <c r="C268" s="81">
        <v>21099</v>
      </c>
      <c r="D268" s="15">
        <v>183.65</v>
      </c>
      <c r="E268" s="11">
        <v>100.378</v>
      </c>
      <c r="F268" s="15">
        <f t="shared" si="38"/>
        <v>8.6726592</v>
      </c>
      <c r="G268" s="15">
        <f t="shared" si="41"/>
        <v>255.4611493993822</v>
      </c>
      <c r="H268" s="78">
        <f t="shared" si="42"/>
        <v>2215.5274875811265</v>
      </c>
      <c r="I268" s="10" t="s">
        <v>105</v>
      </c>
      <c r="J268" s="15">
        <f>การคำนวณตะกอน!F54</f>
        <v>256.17807960760047</v>
      </c>
      <c r="K268" s="15">
        <f>การคำนวณตะกอน!F55</f>
        <v>243.5116949695626</v>
      </c>
      <c r="L268" s="15">
        <f>การคำนวณตะกอน!F56</f>
        <v>266.69367362098353</v>
      </c>
      <c r="M268" s="56"/>
      <c r="N268" s="56"/>
      <c r="O268" s="11"/>
    </row>
    <row r="269" spans="1:15" ht="24">
      <c r="A269" s="11"/>
      <c r="B269" s="10">
        <v>18</v>
      </c>
      <c r="C269" s="81">
        <v>21109</v>
      </c>
      <c r="D269" s="15">
        <v>182.68</v>
      </c>
      <c r="E269" s="11">
        <v>37.358</v>
      </c>
      <c r="F269" s="15">
        <f t="shared" si="38"/>
        <v>3.2277312</v>
      </c>
      <c r="G269" s="15">
        <f t="shared" si="41"/>
        <v>280.19744352478006</v>
      </c>
      <c r="H269" s="78">
        <f t="shared" si="42"/>
        <v>904.4020306251706</v>
      </c>
      <c r="I269" s="10" t="s">
        <v>106</v>
      </c>
      <c r="J269" s="15">
        <f>การคำนวณตะกอน!F57</f>
        <v>313.26335247902404</v>
      </c>
      <c r="K269" s="15">
        <f>การคำนวณตะกอน!F58</f>
        <v>278.39607729284324</v>
      </c>
      <c r="L269" s="15">
        <f>การคำนวณตะกอน!F59</f>
        <v>248.93290080247294</v>
      </c>
      <c r="M269" s="56"/>
      <c r="N269" s="56"/>
      <c r="O269" s="11"/>
    </row>
    <row r="270" spans="1:15" ht="24">
      <c r="A270" s="11"/>
      <c r="B270" s="10">
        <v>19</v>
      </c>
      <c r="C270" s="81">
        <v>21121</v>
      </c>
      <c r="D270" s="15">
        <v>182.62</v>
      </c>
      <c r="E270" s="11">
        <v>28.313</v>
      </c>
      <c r="F270" s="15">
        <f t="shared" si="38"/>
        <v>2.4462432</v>
      </c>
      <c r="G270" s="15">
        <f t="shared" si="41"/>
        <v>223.23051258578752</v>
      </c>
      <c r="H270" s="78">
        <f t="shared" si="42"/>
        <v>546.0761234454972</v>
      </c>
      <c r="I270" s="10" t="s">
        <v>107</v>
      </c>
      <c r="J270" s="15">
        <f>การคำนวณตะกอน!F60</f>
        <v>206.0559156428488</v>
      </c>
      <c r="K270" s="15">
        <f>การคำนวณตะกอน!F61</f>
        <v>191.52677857713493</v>
      </c>
      <c r="L270" s="15">
        <f>การคำนวณตะกอน!F62</f>
        <v>272.10884353737885</v>
      </c>
      <c r="M270" s="56"/>
      <c r="N270" s="56"/>
      <c r="O270" s="11"/>
    </row>
    <row r="271" spans="1:15" ht="24">
      <c r="A271" s="11"/>
      <c r="B271" s="10">
        <v>20</v>
      </c>
      <c r="C271" s="81">
        <v>21129</v>
      </c>
      <c r="D271" s="15">
        <v>182.77</v>
      </c>
      <c r="E271" s="11">
        <v>45.684</v>
      </c>
      <c r="F271" s="15">
        <f t="shared" si="38"/>
        <v>3.9470976</v>
      </c>
      <c r="G271" s="15">
        <f t="shared" si="41"/>
        <v>6.918283116538636</v>
      </c>
      <c r="H271" s="78">
        <f t="shared" si="42"/>
        <v>27.307138685410173</v>
      </c>
      <c r="I271" s="10" t="s">
        <v>108</v>
      </c>
      <c r="J271" s="15">
        <f>การคำนวณตะกอน!F63</f>
        <v>4.641199571583447</v>
      </c>
      <c r="K271" s="15">
        <f>การคำนวณตะกอน!F64</f>
        <v>5.620470344642006</v>
      </c>
      <c r="L271" s="15">
        <f>การคำนวณตะกอน!F65</f>
        <v>10.493179433390456</v>
      </c>
      <c r="M271" s="56"/>
      <c r="N271" s="56"/>
      <c r="O271" s="11"/>
    </row>
    <row r="272" spans="1:15" ht="24">
      <c r="A272" s="11"/>
      <c r="B272" s="10">
        <v>21</v>
      </c>
      <c r="C272" s="81">
        <v>21136</v>
      </c>
      <c r="D272" s="15">
        <v>182.53</v>
      </c>
      <c r="E272" s="11">
        <v>33.294</v>
      </c>
      <c r="F272" s="15">
        <f t="shared" si="38"/>
        <v>2.8766016</v>
      </c>
      <c r="G272" s="15">
        <f t="shared" si="41"/>
        <v>9.950469134269001</v>
      </c>
      <c r="H272" s="78">
        <f t="shared" si="42"/>
        <v>28.623535432388824</v>
      </c>
      <c r="I272" s="10" t="s">
        <v>109</v>
      </c>
      <c r="J272" s="15">
        <f>การคำนวณตะกอน!F66</f>
        <v>6.47505305942192</v>
      </c>
      <c r="K272" s="15">
        <f>การคำนวณตะกอน!F67</f>
        <v>13.741411617751266</v>
      </c>
      <c r="L272" s="15">
        <f>การคำนวณตะกอน!F68</f>
        <v>9.63494272563382</v>
      </c>
      <c r="M272" s="56"/>
      <c r="N272" s="56"/>
      <c r="O272" s="11"/>
    </row>
    <row r="273" spans="1:15" ht="24">
      <c r="A273" s="11"/>
      <c r="B273" s="10">
        <v>22</v>
      </c>
      <c r="C273" s="81">
        <v>21143</v>
      </c>
      <c r="D273" s="15">
        <v>182.32</v>
      </c>
      <c r="E273" s="11">
        <v>24.027</v>
      </c>
      <c r="F273" s="15">
        <f t="shared" si="38"/>
        <v>2.0759328000000004</v>
      </c>
      <c r="G273" s="15">
        <f t="shared" si="41"/>
        <v>11.90774915020357</v>
      </c>
      <c r="H273" s="78">
        <f t="shared" si="42"/>
        <v>24.71968703507972</v>
      </c>
      <c r="I273" s="10" t="s">
        <v>110</v>
      </c>
      <c r="J273" s="15">
        <f>การคำนวณตะกอน!F69</f>
        <v>8.712451229233295</v>
      </c>
      <c r="K273" s="15">
        <f>การคำนวณตะกอน!F70</f>
        <v>14.35897435901377</v>
      </c>
      <c r="L273" s="15">
        <f>การคำนวณตะกอน!F71</f>
        <v>12.651821862363642</v>
      </c>
      <c r="M273" s="56"/>
      <c r="N273" s="56"/>
      <c r="O273" s="11"/>
    </row>
    <row r="274" spans="1:15" ht="24">
      <c r="A274" s="11"/>
      <c r="B274" s="10">
        <v>23</v>
      </c>
      <c r="C274" s="81">
        <v>21156</v>
      </c>
      <c r="D274" s="15">
        <v>182.13</v>
      </c>
      <c r="E274" s="11">
        <v>13.832</v>
      </c>
      <c r="F274" s="15">
        <f t="shared" si="38"/>
        <v>1.1950848</v>
      </c>
      <c r="G274" s="15">
        <f aca="true" t="shared" si="43" ref="G274:G342">+AVERAGE(J274:L274)</f>
        <v>2.501133333333333</v>
      </c>
      <c r="H274" s="78">
        <f aca="true" t="shared" si="44" ref="H274:H342">G274*F274</f>
        <v>2.98906642944</v>
      </c>
      <c r="I274" s="10" t="s">
        <v>111</v>
      </c>
      <c r="J274" s="15">
        <v>3.82058</v>
      </c>
      <c r="K274" s="15">
        <v>2.18559</v>
      </c>
      <c r="L274" s="15">
        <v>1.49723</v>
      </c>
      <c r="M274" s="56"/>
      <c r="N274" s="56"/>
      <c r="O274" s="11"/>
    </row>
    <row r="275" spans="1:15" ht="24">
      <c r="A275" s="11"/>
      <c r="B275" s="10">
        <v>24</v>
      </c>
      <c r="C275" s="81">
        <v>21162</v>
      </c>
      <c r="D275" s="15">
        <v>182.07</v>
      </c>
      <c r="E275" s="11">
        <v>10.846</v>
      </c>
      <c r="F275" s="15">
        <f t="shared" si="38"/>
        <v>0.9370944000000001</v>
      </c>
      <c r="G275" s="15">
        <f t="shared" si="43"/>
        <v>12.087693333333334</v>
      </c>
      <c r="H275" s="78">
        <f t="shared" si="44"/>
        <v>11.327309731584002</v>
      </c>
      <c r="I275" s="10" t="s">
        <v>112</v>
      </c>
      <c r="J275" s="15">
        <v>13.6903</v>
      </c>
      <c r="K275" s="15">
        <v>12.57485</v>
      </c>
      <c r="L275" s="15">
        <v>9.99793</v>
      </c>
      <c r="M275" s="56"/>
      <c r="N275" s="56"/>
      <c r="O275" s="11"/>
    </row>
    <row r="276" spans="1:15" ht="24">
      <c r="A276" s="11"/>
      <c r="B276" s="10">
        <v>25</v>
      </c>
      <c r="C276" s="81">
        <v>21171</v>
      </c>
      <c r="D276" s="15">
        <v>181.96</v>
      </c>
      <c r="E276" s="11">
        <v>8.5</v>
      </c>
      <c r="F276" s="15">
        <f t="shared" si="38"/>
        <v>0.7344</v>
      </c>
      <c r="G276" s="15">
        <f t="shared" si="43"/>
        <v>13.322876666666668</v>
      </c>
      <c r="H276" s="78">
        <f t="shared" si="44"/>
        <v>9.784320624000001</v>
      </c>
      <c r="I276" s="10" t="s">
        <v>113</v>
      </c>
      <c r="J276" s="15">
        <v>17.58742</v>
      </c>
      <c r="K276" s="15">
        <v>12.5532</v>
      </c>
      <c r="L276" s="15">
        <v>9.82801</v>
      </c>
      <c r="M276" s="56"/>
      <c r="N276" s="56"/>
      <c r="O276" s="11"/>
    </row>
    <row r="277" spans="1:15" ht="24">
      <c r="A277" s="11"/>
      <c r="B277" s="10">
        <v>26</v>
      </c>
      <c r="C277" s="81">
        <v>21193</v>
      </c>
      <c r="D277" s="15">
        <v>181.85</v>
      </c>
      <c r="E277" s="11">
        <v>5.334</v>
      </c>
      <c r="F277" s="15">
        <f t="shared" si="38"/>
        <v>0.4608576</v>
      </c>
      <c r="G277" s="15">
        <f t="shared" si="43"/>
        <v>16.304083333333335</v>
      </c>
      <c r="H277" s="78">
        <f t="shared" si="44"/>
        <v>7.5138607152</v>
      </c>
      <c r="I277" s="10" t="s">
        <v>114</v>
      </c>
      <c r="J277" s="15">
        <v>18.74452</v>
      </c>
      <c r="K277" s="15">
        <v>11.70147</v>
      </c>
      <c r="L277" s="15">
        <v>18.46626</v>
      </c>
      <c r="M277" s="56"/>
      <c r="N277" s="56"/>
      <c r="O277" s="11"/>
    </row>
    <row r="278" spans="1:15" ht="24">
      <c r="A278" s="11"/>
      <c r="B278" s="10">
        <v>27</v>
      </c>
      <c r="C278" s="81">
        <v>21198</v>
      </c>
      <c r="D278" s="15">
        <v>182.25</v>
      </c>
      <c r="E278" s="11">
        <v>21.702</v>
      </c>
      <c r="F278" s="15">
        <f t="shared" si="38"/>
        <v>1.8750528000000002</v>
      </c>
      <c r="G278" s="15">
        <f t="shared" si="43"/>
        <v>27.286306666666665</v>
      </c>
      <c r="H278" s="78">
        <f t="shared" si="44"/>
        <v>51.163265716992</v>
      </c>
      <c r="I278" s="10" t="s">
        <v>115</v>
      </c>
      <c r="J278" s="15">
        <v>34.89475</v>
      </c>
      <c r="K278" s="15">
        <v>25.98315</v>
      </c>
      <c r="L278" s="15">
        <v>20.98102</v>
      </c>
      <c r="M278" s="56"/>
      <c r="N278" s="56"/>
      <c r="O278" s="11"/>
    </row>
    <row r="279" spans="1:15" ht="24">
      <c r="A279" s="11"/>
      <c r="B279" s="10">
        <v>28</v>
      </c>
      <c r="C279" s="81">
        <v>21204</v>
      </c>
      <c r="D279" s="15">
        <v>181.99</v>
      </c>
      <c r="E279" s="11">
        <v>9.919</v>
      </c>
      <c r="F279" s="15">
        <f t="shared" si="38"/>
        <v>0.8570016000000001</v>
      </c>
      <c r="G279" s="15">
        <f t="shared" si="43"/>
        <v>12.551846666666668</v>
      </c>
      <c r="H279" s="78">
        <f t="shared" si="44"/>
        <v>10.756952676288003</v>
      </c>
      <c r="I279" s="10" t="s">
        <v>81</v>
      </c>
      <c r="J279" s="15">
        <v>15.61687</v>
      </c>
      <c r="K279" s="15">
        <v>15.88416</v>
      </c>
      <c r="L279" s="15">
        <v>6.15451</v>
      </c>
      <c r="M279" s="56"/>
      <c r="N279" s="56"/>
      <c r="O279" s="11"/>
    </row>
    <row r="280" spans="1:15" ht="24">
      <c r="A280" s="11"/>
      <c r="B280" s="10">
        <v>29</v>
      </c>
      <c r="C280" s="81">
        <v>21221</v>
      </c>
      <c r="D280" s="15">
        <v>181.8</v>
      </c>
      <c r="E280" s="11">
        <v>4.319</v>
      </c>
      <c r="F280" s="15">
        <f t="shared" si="38"/>
        <v>0.37316160000000004</v>
      </c>
      <c r="G280" s="15">
        <f t="shared" si="43"/>
        <v>37.819023333333334</v>
      </c>
      <c r="H280" s="78">
        <f t="shared" si="44"/>
        <v>14.112607257504001</v>
      </c>
      <c r="I280" s="10" t="s">
        <v>82</v>
      </c>
      <c r="J280" s="15">
        <v>43.32431</v>
      </c>
      <c r="K280" s="15">
        <v>36.29702</v>
      </c>
      <c r="L280" s="15">
        <v>33.83574</v>
      </c>
      <c r="M280" s="56"/>
      <c r="N280" s="56"/>
      <c r="O280" s="11"/>
    </row>
    <row r="281" spans="1:15" ht="24">
      <c r="A281" s="11"/>
      <c r="B281" s="10">
        <v>30</v>
      </c>
      <c r="C281" s="81">
        <v>21227</v>
      </c>
      <c r="D281" s="15">
        <v>181.765</v>
      </c>
      <c r="E281" s="11">
        <v>3.825</v>
      </c>
      <c r="F281" s="15">
        <f t="shared" si="38"/>
        <v>0.33048000000000005</v>
      </c>
      <c r="G281" s="15">
        <f t="shared" si="43"/>
        <v>23.956576666666667</v>
      </c>
      <c r="H281" s="78">
        <f t="shared" si="44"/>
        <v>7.917169456800002</v>
      </c>
      <c r="I281" s="10" t="s">
        <v>83</v>
      </c>
      <c r="J281" s="15">
        <v>25.25961</v>
      </c>
      <c r="K281" s="15">
        <v>15.28437</v>
      </c>
      <c r="L281" s="15">
        <v>31.32575</v>
      </c>
      <c r="M281" s="56"/>
      <c r="N281" s="56"/>
      <c r="O281" s="11"/>
    </row>
    <row r="282" spans="1:15" ht="24">
      <c r="A282" s="11"/>
      <c r="B282" s="10">
        <v>31</v>
      </c>
      <c r="C282" s="81">
        <v>21236</v>
      </c>
      <c r="D282" s="15">
        <v>181.73</v>
      </c>
      <c r="E282" s="11">
        <v>30574</v>
      </c>
      <c r="F282" s="15">
        <f t="shared" si="38"/>
        <v>2641.5936</v>
      </c>
      <c r="G282" s="15">
        <f>+AVERAGE(J282:L282)</f>
        <v>33.083513333333336</v>
      </c>
      <c r="H282" s="78">
        <f t="shared" si="44"/>
        <v>87393.19708684801</v>
      </c>
      <c r="I282" s="10" t="s">
        <v>84</v>
      </c>
      <c r="J282" s="15">
        <v>41.2573</v>
      </c>
      <c r="K282" s="15">
        <v>29.55665</v>
      </c>
      <c r="L282" s="15">
        <v>28.43659</v>
      </c>
      <c r="M282" s="56"/>
      <c r="N282" s="78"/>
      <c r="O282" s="11"/>
    </row>
    <row r="283" spans="1:15" ht="24">
      <c r="A283" s="11"/>
      <c r="B283" s="10">
        <v>32</v>
      </c>
      <c r="C283" s="81">
        <v>21249</v>
      </c>
      <c r="D283" s="15">
        <v>181.65</v>
      </c>
      <c r="E283" s="11">
        <v>1.636</v>
      </c>
      <c r="F283" s="15">
        <f t="shared" si="38"/>
        <v>0.1413504</v>
      </c>
      <c r="G283" s="15">
        <f t="shared" si="43"/>
        <v>22.295333666666664</v>
      </c>
      <c r="H283" s="78">
        <f t="shared" si="44"/>
        <v>3.1514543319167996</v>
      </c>
      <c r="I283" s="10" t="s">
        <v>85</v>
      </c>
      <c r="J283" s="15">
        <v>22.949551</v>
      </c>
      <c r="K283" s="15">
        <v>20.91147</v>
      </c>
      <c r="L283" s="15">
        <v>23.02498</v>
      </c>
      <c r="M283" s="56"/>
      <c r="N283" s="56"/>
      <c r="O283" s="11"/>
    </row>
    <row r="284" spans="1:15" ht="24">
      <c r="A284" s="11"/>
      <c r="B284" s="10">
        <v>33</v>
      </c>
      <c r="C284" s="81">
        <v>21254</v>
      </c>
      <c r="D284" s="15">
        <v>181.64</v>
      </c>
      <c r="E284" s="11">
        <v>1.606</v>
      </c>
      <c r="F284" s="15">
        <f t="shared" si="38"/>
        <v>0.1387584</v>
      </c>
      <c r="G284" s="15">
        <f t="shared" si="43"/>
        <v>17.354143333333333</v>
      </c>
      <c r="H284" s="78">
        <f t="shared" si="44"/>
        <v>2.408033162304</v>
      </c>
      <c r="I284" s="10" t="s">
        <v>86</v>
      </c>
      <c r="J284" s="15">
        <v>11.46625</v>
      </c>
      <c r="K284" s="15">
        <v>22.01306</v>
      </c>
      <c r="L284" s="15">
        <v>18.58312</v>
      </c>
      <c r="M284" s="56"/>
      <c r="N284" s="56"/>
      <c r="O284" s="11"/>
    </row>
    <row r="285" spans="1:15" ht="24">
      <c r="A285" s="11"/>
      <c r="B285" s="10">
        <v>34</v>
      </c>
      <c r="C285" s="81">
        <v>21264</v>
      </c>
      <c r="D285" s="15">
        <v>181.59</v>
      </c>
      <c r="E285" s="11">
        <v>0.883</v>
      </c>
      <c r="F285" s="15">
        <f t="shared" si="38"/>
        <v>0.0762912</v>
      </c>
      <c r="G285" s="15">
        <f t="shared" si="43"/>
        <v>32.86886666666667</v>
      </c>
      <c r="H285" s="78">
        <f t="shared" si="44"/>
        <v>2.5076052806400004</v>
      </c>
      <c r="I285" s="10" t="s">
        <v>151</v>
      </c>
      <c r="J285" s="15">
        <v>30.60615</v>
      </c>
      <c r="K285" s="15">
        <v>33.57877</v>
      </c>
      <c r="L285" s="15">
        <v>34.42168</v>
      </c>
      <c r="M285" s="56"/>
      <c r="N285" s="56"/>
      <c r="O285" s="11"/>
    </row>
    <row r="286" spans="2:14" s="152" customFormat="1" ht="24">
      <c r="B286" s="153">
        <v>1</v>
      </c>
      <c r="C286" s="154">
        <v>21278</v>
      </c>
      <c r="D286" s="155">
        <v>181.64</v>
      </c>
      <c r="E286" s="152">
        <v>1.322</v>
      </c>
      <c r="F286" s="155">
        <f t="shared" si="38"/>
        <v>0.11422080000000001</v>
      </c>
      <c r="G286" s="155">
        <f t="shared" si="43"/>
        <v>26.131830000000004</v>
      </c>
      <c r="H286" s="156">
        <f t="shared" si="44"/>
        <v>2.9847985280640006</v>
      </c>
      <c r="I286" s="164" t="s">
        <v>44</v>
      </c>
      <c r="J286" s="155">
        <v>30.63569</v>
      </c>
      <c r="K286" s="155">
        <v>43.2344</v>
      </c>
      <c r="L286" s="155">
        <v>4.5254</v>
      </c>
      <c r="M286" s="157"/>
      <c r="N286" s="157"/>
    </row>
    <row r="287" spans="1:15" ht="24">
      <c r="A287" s="11"/>
      <c r="B287" s="10">
        <v>2</v>
      </c>
      <c r="C287" s="81">
        <v>21297</v>
      </c>
      <c r="D287" s="15">
        <v>181.65</v>
      </c>
      <c r="E287" s="11">
        <v>1.682</v>
      </c>
      <c r="F287" s="15">
        <f t="shared" si="38"/>
        <v>0.1453248</v>
      </c>
      <c r="G287" s="15">
        <f t="shared" si="43"/>
        <v>18.549963333333334</v>
      </c>
      <c r="H287" s="78">
        <f t="shared" si="44"/>
        <v>2.695769711424</v>
      </c>
      <c r="I287" s="165" t="s">
        <v>45</v>
      </c>
      <c r="J287" s="15">
        <v>19.68096</v>
      </c>
      <c r="K287" s="15">
        <v>22.53013</v>
      </c>
      <c r="L287" s="15">
        <v>13.4388</v>
      </c>
      <c r="M287" s="56"/>
      <c r="N287" s="56"/>
      <c r="O287" s="11"/>
    </row>
    <row r="288" spans="1:15" ht="24">
      <c r="A288" s="11"/>
      <c r="B288" s="10">
        <v>3</v>
      </c>
      <c r="C288" s="81">
        <v>21311</v>
      </c>
      <c r="D288" s="15">
        <v>181.83</v>
      </c>
      <c r="E288" s="11">
        <v>3.546</v>
      </c>
      <c r="F288" s="15">
        <f t="shared" si="38"/>
        <v>0.3063744</v>
      </c>
      <c r="G288" s="15">
        <f t="shared" si="43"/>
        <v>76.06446333333334</v>
      </c>
      <c r="H288" s="78">
        <f t="shared" si="44"/>
        <v>23.304204315072</v>
      </c>
      <c r="I288" s="165" t="s">
        <v>91</v>
      </c>
      <c r="J288" s="15">
        <v>95.10378</v>
      </c>
      <c r="K288" s="15">
        <v>70.87559</v>
      </c>
      <c r="L288" s="15">
        <v>62.21402</v>
      </c>
      <c r="M288" s="56"/>
      <c r="N288" s="56"/>
      <c r="O288" s="11"/>
    </row>
    <row r="289" spans="1:15" ht="24">
      <c r="A289" s="11"/>
      <c r="B289" s="10">
        <v>4</v>
      </c>
      <c r="C289" s="81">
        <v>21317</v>
      </c>
      <c r="D289" s="15">
        <v>181.92</v>
      </c>
      <c r="E289" s="11">
        <v>6.432</v>
      </c>
      <c r="F289" s="15">
        <f t="shared" si="38"/>
        <v>0.5557248</v>
      </c>
      <c r="G289" s="15">
        <f t="shared" si="43"/>
        <v>73.05337666666667</v>
      </c>
      <c r="H289" s="78">
        <f t="shared" si="44"/>
        <v>40.597573137408</v>
      </c>
      <c r="I289" s="165" t="s">
        <v>92</v>
      </c>
      <c r="J289" s="15">
        <v>90.56089</v>
      </c>
      <c r="K289" s="15">
        <v>101.89228</v>
      </c>
      <c r="L289" s="15">
        <v>26.70696</v>
      </c>
      <c r="M289" s="56"/>
      <c r="N289" s="56"/>
      <c r="O289" s="11"/>
    </row>
    <row r="290" spans="1:15" ht="24">
      <c r="A290" s="11"/>
      <c r="B290" s="10">
        <v>5</v>
      </c>
      <c r="C290" s="81">
        <v>21324</v>
      </c>
      <c r="D290" s="15">
        <v>181.78</v>
      </c>
      <c r="E290" s="11">
        <v>3.367</v>
      </c>
      <c r="F290" s="15">
        <f t="shared" si="38"/>
        <v>0.2909088</v>
      </c>
      <c r="G290" s="15">
        <f t="shared" si="43"/>
        <v>25.39398</v>
      </c>
      <c r="H290" s="78">
        <f t="shared" si="44"/>
        <v>7.387332249024</v>
      </c>
      <c r="I290" s="165" t="s">
        <v>93</v>
      </c>
      <c r="J290" s="15">
        <v>31.13683</v>
      </c>
      <c r="K290" s="15">
        <v>31.8015</v>
      </c>
      <c r="L290" s="15">
        <v>13.24361</v>
      </c>
      <c r="M290" s="56"/>
      <c r="N290" s="56"/>
      <c r="O290" s="11"/>
    </row>
    <row r="291" spans="1:15" ht="24">
      <c r="A291" s="11"/>
      <c r="B291" s="10">
        <v>6</v>
      </c>
      <c r="C291" s="81">
        <v>21339</v>
      </c>
      <c r="D291" s="15">
        <v>181.88</v>
      </c>
      <c r="E291" s="11">
        <v>5.362</v>
      </c>
      <c r="F291" s="15">
        <f t="shared" si="38"/>
        <v>0.46327680000000004</v>
      </c>
      <c r="G291" s="15">
        <f t="shared" si="43"/>
        <v>11.180250000000001</v>
      </c>
      <c r="H291" s="78">
        <f t="shared" si="44"/>
        <v>5.179550443200001</v>
      </c>
      <c r="I291" s="165" t="s">
        <v>94</v>
      </c>
      <c r="J291" s="15">
        <v>5.96981</v>
      </c>
      <c r="K291" s="15">
        <v>11.53788</v>
      </c>
      <c r="L291" s="15">
        <v>16.03306</v>
      </c>
      <c r="M291" s="56"/>
      <c r="N291" s="56"/>
      <c r="O291" s="11"/>
    </row>
    <row r="292" spans="1:15" ht="24">
      <c r="A292" s="11"/>
      <c r="B292" s="10">
        <v>7</v>
      </c>
      <c r="C292" s="81">
        <v>21347</v>
      </c>
      <c r="D292" s="15">
        <v>181.79</v>
      </c>
      <c r="E292" s="11">
        <v>3.88</v>
      </c>
      <c r="F292" s="15">
        <f t="shared" si="38"/>
        <v>0.33523200000000003</v>
      </c>
      <c r="G292" s="15">
        <f t="shared" si="43"/>
        <v>39.954373333333336</v>
      </c>
      <c r="H292" s="78">
        <f t="shared" si="44"/>
        <v>13.393984481280002</v>
      </c>
      <c r="I292" s="165" t="s">
        <v>95</v>
      </c>
      <c r="J292" s="15">
        <v>48.75931</v>
      </c>
      <c r="K292" s="15">
        <v>36.67632</v>
      </c>
      <c r="L292" s="15">
        <v>34.42749</v>
      </c>
      <c r="M292" s="56"/>
      <c r="N292" s="56"/>
      <c r="O292" s="11"/>
    </row>
    <row r="293" spans="1:15" ht="24">
      <c r="A293" s="11"/>
      <c r="B293" s="10">
        <v>8</v>
      </c>
      <c r="C293" s="81">
        <v>21353</v>
      </c>
      <c r="D293" s="15">
        <v>182.13</v>
      </c>
      <c r="E293" s="11">
        <v>15.965</v>
      </c>
      <c r="F293" s="15">
        <f t="shared" si="38"/>
        <v>1.3793760000000002</v>
      </c>
      <c r="G293" s="15">
        <f t="shared" si="43"/>
        <v>442.24387333333334</v>
      </c>
      <c r="H293" s="78">
        <f t="shared" si="44"/>
        <v>610.0205850230401</v>
      </c>
      <c r="I293" s="165" t="s">
        <v>96</v>
      </c>
      <c r="J293" s="15">
        <v>470.07379</v>
      </c>
      <c r="K293" s="15">
        <v>420.98563</v>
      </c>
      <c r="L293" s="15">
        <v>435.6722</v>
      </c>
      <c r="M293" s="56"/>
      <c r="N293" s="56"/>
      <c r="O293" s="11"/>
    </row>
    <row r="294" spans="1:15" ht="24">
      <c r="A294" s="11"/>
      <c r="B294" s="10">
        <v>9</v>
      </c>
      <c r="C294" s="81">
        <v>21368</v>
      </c>
      <c r="D294" s="15">
        <v>181.72</v>
      </c>
      <c r="E294" s="11">
        <v>2.725</v>
      </c>
      <c r="F294" s="15">
        <f t="shared" si="38"/>
        <v>0.23544</v>
      </c>
      <c r="G294" s="15">
        <f t="shared" si="43"/>
        <v>88.14000666666665</v>
      </c>
      <c r="H294" s="78">
        <f t="shared" si="44"/>
        <v>20.751683169599996</v>
      </c>
      <c r="I294" s="165" t="s">
        <v>97</v>
      </c>
      <c r="J294" s="15">
        <v>67.21284</v>
      </c>
      <c r="K294" s="15">
        <v>121.38927</v>
      </c>
      <c r="L294" s="15">
        <v>75.81791</v>
      </c>
      <c r="M294" s="56"/>
      <c r="N294" s="56"/>
      <c r="O294" s="11"/>
    </row>
    <row r="295" spans="1:15" ht="24">
      <c r="A295" s="11"/>
      <c r="B295" s="10">
        <v>10</v>
      </c>
      <c r="C295" s="81">
        <v>21380</v>
      </c>
      <c r="D295" s="15">
        <v>182.12</v>
      </c>
      <c r="E295" s="11">
        <v>15.307</v>
      </c>
      <c r="F295" s="15">
        <f t="shared" si="38"/>
        <v>1.3225248</v>
      </c>
      <c r="G295" s="15">
        <f t="shared" si="43"/>
        <v>561.51113</v>
      </c>
      <c r="H295" s="78">
        <f t="shared" si="44"/>
        <v>742.612394901024</v>
      </c>
      <c r="I295" s="165" t="s">
        <v>98</v>
      </c>
      <c r="J295" s="15">
        <v>526.37671</v>
      </c>
      <c r="K295" s="15">
        <v>569.92139</v>
      </c>
      <c r="L295" s="15">
        <v>588.23529</v>
      </c>
      <c r="M295" s="56"/>
      <c r="N295" s="56"/>
      <c r="O295" s="11"/>
    </row>
    <row r="296" spans="1:15" ht="24">
      <c r="A296" s="11"/>
      <c r="B296" s="10">
        <v>11</v>
      </c>
      <c r="C296" s="81">
        <v>21388</v>
      </c>
      <c r="D296" s="15">
        <v>182.5</v>
      </c>
      <c r="E296" s="11">
        <v>28.4</v>
      </c>
      <c r="F296" s="15">
        <f t="shared" si="38"/>
        <v>2.45376</v>
      </c>
      <c r="G296" s="15">
        <f t="shared" si="43"/>
        <v>312.57125</v>
      </c>
      <c r="H296" s="78">
        <f t="shared" si="44"/>
        <v>766.9748304000001</v>
      </c>
      <c r="I296" s="165" t="s">
        <v>99</v>
      </c>
      <c r="J296" s="15">
        <v>315.2353</v>
      </c>
      <c r="K296" s="15">
        <v>333.93381</v>
      </c>
      <c r="L296" s="15">
        <v>288.54464</v>
      </c>
      <c r="M296" s="56"/>
      <c r="N296" s="56"/>
      <c r="O296" s="11"/>
    </row>
    <row r="297" spans="1:15" ht="24">
      <c r="A297" s="11"/>
      <c r="B297" s="10">
        <v>12</v>
      </c>
      <c r="C297" s="81">
        <v>21401</v>
      </c>
      <c r="D297" s="15">
        <v>182.87</v>
      </c>
      <c r="E297" s="11">
        <v>48.497</v>
      </c>
      <c r="F297" s="15">
        <f t="shared" si="38"/>
        <v>4.1901408</v>
      </c>
      <c r="G297" s="15">
        <f t="shared" si="43"/>
        <v>223.24284333333333</v>
      </c>
      <c r="H297" s="78">
        <f t="shared" si="44"/>
        <v>935.418946159008</v>
      </c>
      <c r="I297" s="165" t="s">
        <v>100</v>
      </c>
      <c r="J297" s="15">
        <v>237.4779</v>
      </c>
      <c r="K297" s="15">
        <v>217.8008</v>
      </c>
      <c r="L297" s="15">
        <v>214.44983</v>
      </c>
      <c r="M297" s="56"/>
      <c r="N297" s="56"/>
      <c r="O297" s="11"/>
    </row>
    <row r="298" spans="1:15" ht="24">
      <c r="A298" s="11"/>
      <c r="B298" s="10">
        <v>13</v>
      </c>
      <c r="C298" s="81">
        <v>21410</v>
      </c>
      <c r="D298" s="15">
        <v>184.5</v>
      </c>
      <c r="E298" s="11">
        <v>136.446</v>
      </c>
      <c r="F298" s="15">
        <f t="shared" si="38"/>
        <v>11.7889344</v>
      </c>
      <c r="G298" s="15">
        <f t="shared" si="43"/>
        <v>1261.0720433333333</v>
      </c>
      <c r="H298" s="78">
        <f t="shared" si="44"/>
        <v>14866.695592530625</v>
      </c>
      <c r="I298" s="165" t="s">
        <v>101</v>
      </c>
      <c r="J298" s="15">
        <v>1268.28344</v>
      </c>
      <c r="K298" s="15">
        <v>1228.99272</v>
      </c>
      <c r="L298" s="15">
        <v>1285.93997</v>
      </c>
      <c r="M298" s="56"/>
      <c r="N298" s="56"/>
      <c r="O298" s="11"/>
    </row>
    <row r="299" spans="1:15" ht="24">
      <c r="A299" s="11"/>
      <c r="B299" s="10">
        <v>14</v>
      </c>
      <c r="C299" s="81">
        <v>21416</v>
      </c>
      <c r="D299" s="15">
        <v>183.03</v>
      </c>
      <c r="E299" s="11">
        <v>58.285</v>
      </c>
      <c r="F299" s="15">
        <f t="shared" si="38"/>
        <v>5.035824</v>
      </c>
      <c r="G299" s="15">
        <f t="shared" si="43"/>
        <v>314.41714</v>
      </c>
      <c r="H299" s="78">
        <f t="shared" si="44"/>
        <v>1583.34937962336</v>
      </c>
      <c r="I299" s="165" t="s">
        <v>102</v>
      </c>
      <c r="J299" s="15">
        <v>287.15258</v>
      </c>
      <c r="K299" s="15">
        <v>285.486</v>
      </c>
      <c r="L299" s="15">
        <v>370.61284</v>
      </c>
      <c r="M299" s="56"/>
      <c r="N299" s="56"/>
      <c r="O299" s="11"/>
    </row>
    <row r="300" spans="1:15" ht="24">
      <c r="A300" s="11"/>
      <c r="B300" s="10">
        <v>15</v>
      </c>
      <c r="C300" s="81">
        <v>21433</v>
      </c>
      <c r="D300" s="15">
        <v>185.92</v>
      </c>
      <c r="E300" s="11">
        <v>204.82</v>
      </c>
      <c r="F300" s="15">
        <f t="shared" si="38"/>
        <v>17.696448</v>
      </c>
      <c r="G300" s="15">
        <f t="shared" si="43"/>
        <v>948.94668</v>
      </c>
      <c r="H300" s="78">
        <f t="shared" si="44"/>
        <v>16792.98557739264</v>
      </c>
      <c r="I300" s="165" t="s">
        <v>103</v>
      </c>
      <c r="J300" s="15">
        <v>957.68241</v>
      </c>
      <c r="K300" s="15">
        <v>970.31841</v>
      </c>
      <c r="L300" s="15">
        <v>918.83922</v>
      </c>
      <c r="M300" s="56"/>
      <c r="N300" s="56"/>
      <c r="O300" s="11"/>
    </row>
    <row r="301" spans="1:15" ht="24">
      <c r="A301" s="11"/>
      <c r="B301" s="10">
        <v>16</v>
      </c>
      <c r="C301" s="81">
        <v>21442</v>
      </c>
      <c r="D301" s="15">
        <v>185.25</v>
      </c>
      <c r="E301" s="11">
        <v>226.94</v>
      </c>
      <c r="F301" s="15">
        <f t="shared" si="38"/>
        <v>19.607616</v>
      </c>
      <c r="G301" s="15">
        <f t="shared" si="43"/>
        <v>1449.6086000000003</v>
      </c>
      <c r="H301" s="78">
        <f t="shared" si="44"/>
        <v>28423.368779097604</v>
      </c>
      <c r="I301" s="165" t="s">
        <v>104</v>
      </c>
      <c r="J301" s="15">
        <v>1418.23189</v>
      </c>
      <c r="K301" s="15">
        <v>1470.14904</v>
      </c>
      <c r="L301" s="15">
        <v>1460.44487</v>
      </c>
      <c r="M301" s="56"/>
      <c r="N301" s="56"/>
      <c r="O301" s="11"/>
    </row>
    <row r="302" spans="1:15" ht="24">
      <c r="A302" s="11"/>
      <c r="B302" s="10">
        <v>17</v>
      </c>
      <c r="C302" s="81">
        <v>21442</v>
      </c>
      <c r="D302" s="15">
        <v>186.55</v>
      </c>
      <c r="E302" s="11">
        <v>398.837</v>
      </c>
      <c r="F302" s="15">
        <f t="shared" si="38"/>
        <v>34.4595168</v>
      </c>
      <c r="G302" s="15">
        <f t="shared" si="43"/>
        <v>2926.42951</v>
      </c>
      <c r="H302" s="78">
        <f t="shared" si="44"/>
        <v>100843.34686386077</v>
      </c>
      <c r="I302" s="165" t="s">
        <v>105</v>
      </c>
      <c r="J302" s="15">
        <v>2868.07415</v>
      </c>
      <c r="K302" s="15">
        <v>2912.88166</v>
      </c>
      <c r="L302" s="15">
        <v>2998.33272</v>
      </c>
      <c r="M302" s="56"/>
      <c r="N302" s="56"/>
      <c r="O302" s="11"/>
    </row>
    <row r="303" spans="1:15" ht="24">
      <c r="A303" s="11"/>
      <c r="B303" s="10">
        <v>18</v>
      </c>
      <c r="C303" s="81">
        <v>21447</v>
      </c>
      <c r="D303" s="15">
        <v>186.38</v>
      </c>
      <c r="E303" s="11">
        <v>359.81</v>
      </c>
      <c r="F303" s="15">
        <f t="shared" si="38"/>
        <v>31.087584000000003</v>
      </c>
      <c r="G303" s="15">
        <f t="shared" si="43"/>
        <v>979.0509833333334</v>
      </c>
      <c r="H303" s="78">
        <f t="shared" si="44"/>
        <v>30436.329684657605</v>
      </c>
      <c r="I303" s="165" t="s">
        <v>106</v>
      </c>
      <c r="J303" s="15">
        <v>998.75156</v>
      </c>
      <c r="K303" s="15">
        <v>994.59397</v>
      </c>
      <c r="L303" s="15">
        <v>943.80742</v>
      </c>
      <c r="M303" s="56"/>
      <c r="N303" s="56"/>
      <c r="O303" s="11"/>
    </row>
    <row r="304" spans="1:15" ht="24">
      <c r="A304" s="11"/>
      <c r="B304" s="10">
        <v>19</v>
      </c>
      <c r="C304" s="81">
        <v>21465</v>
      </c>
      <c r="D304" s="15">
        <v>182.94</v>
      </c>
      <c r="E304" s="11">
        <v>55.023</v>
      </c>
      <c r="F304" s="15">
        <f t="shared" si="38"/>
        <v>4.753987200000001</v>
      </c>
      <c r="G304" s="15">
        <f t="shared" si="43"/>
        <v>367.50467333333336</v>
      </c>
      <c r="H304" s="78">
        <f t="shared" si="44"/>
        <v>1747.1125129668485</v>
      </c>
      <c r="I304" s="165" t="s">
        <v>107</v>
      </c>
      <c r="J304" s="15">
        <v>499.94748</v>
      </c>
      <c r="K304" s="15">
        <v>300.90482</v>
      </c>
      <c r="L304" s="15">
        <v>301.66172</v>
      </c>
      <c r="M304" s="56"/>
      <c r="N304" s="56"/>
      <c r="O304" s="11"/>
    </row>
    <row r="305" spans="1:15" ht="24">
      <c r="A305" s="11"/>
      <c r="B305" s="10">
        <v>20</v>
      </c>
      <c r="C305" s="81">
        <v>21472</v>
      </c>
      <c r="D305" s="15">
        <v>183.1</v>
      </c>
      <c r="E305" s="11">
        <v>64.942</v>
      </c>
      <c r="F305" s="15">
        <f t="shared" si="38"/>
        <v>5.610988799999999</v>
      </c>
      <c r="G305" s="15">
        <f t="shared" si="43"/>
        <v>260.9845066666667</v>
      </c>
      <c r="H305" s="78">
        <f t="shared" si="44"/>
        <v>1464.381143880192</v>
      </c>
      <c r="I305" s="165" t="s">
        <v>108</v>
      </c>
      <c r="J305" s="15">
        <v>294.75219</v>
      </c>
      <c r="K305" s="15">
        <v>225.69547</v>
      </c>
      <c r="L305" s="15">
        <v>262.50586</v>
      </c>
      <c r="M305" s="56"/>
      <c r="N305" s="56"/>
      <c r="O305" s="11"/>
    </row>
    <row r="306" spans="1:15" ht="24">
      <c r="A306" s="11"/>
      <c r="B306" s="10">
        <v>21</v>
      </c>
      <c r="C306" s="81">
        <v>21485</v>
      </c>
      <c r="D306" s="15">
        <v>182.23</v>
      </c>
      <c r="E306" s="11">
        <v>16.428</v>
      </c>
      <c r="F306" s="15">
        <f t="shared" si="38"/>
        <v>1.4193792</v>
      </c>
      <c r="G306" s="15">
        <f t="shared" si="43"/>
        <v>49.09221666666667</v>
      </c>
      <c r="H306" s="78">
        <f t="shared" si="44"/>
        <v>69.68047121856002</v>
      </c>
      <c r="I306" s="165" t="s">
        <v>109</v>
      </c>
      <c r="J306" s="15">
        <v>43.2501</v>
      </c>
      <c r="K306" s="15">
        <v>56.74592</v>
      </c>
      <c r="L306" s="15">
        <v>47.28063</v>
      </c>
      <c r="M306" s="56"/>
      <c r="N306" s="56"/>
      <c r="O306" s="11"/>
    </row>
    <row r="307" spans="1:15" ht="24">
      <c r="A307" s="11"/>
      <c r="B307" s="10">
        <v>22</v>
      </c>
      <c r="C307" s="103">
        <v>21493</v>
      </c>
      <c r="D307" s="8">
        <v>182.1</v>
      </c>
      <c r="E307" s="1">
        <v>11.891</v>
      </c>
      <c r="F307" s="8">
        <f t="shared" si="38"/>
        <v>1.0273824</v>
      </c>
      <c r="G307" s="15">
        <f t="shared" si="43"/>
        <v>35.5118</v>
      </c>
      <c r="H307" s="78">
        <f t="shared" si="44"/>
        <v>36.484198312320004</v>
      </c>
      <c r="I307" s="165" t="s">
        <v>110</v>
      </c>
      <c r="J307" s="15">
        <v>37.22981</v>
      </c>
      <c r="K307" s="15">
        <v>38.99557</v>
      </c>
      <c r="L307" s="15">
        <v>30.31002</v>
      </c>
      <c r="M307" s="56"/>
      <c r="N307" s="56"/>
      <c r="O307" s="11"/>
    </row>
    <row r="308" spans="1:15" ht="24">
      <c r="A308" s="11"/>
      <c r="B308" s="10">
        <v>23</v>
      </c>
      <c r="C308" s="103">
        <v>21500</v>
      </c>
      <c r="D308" s="8">
        <v>182.18</v>
      </c>
      <c r="E308" s="1">
        <v>14.033</v>
      </c>
      <c r="F308" s="8">
        <f t="shared" si="38"/>
        <v>1.2124512</v>
      </c>
      <c r="G308" s="15">
        <f t="shared" si="43"/>
        <v>39.60092</v>
      </c>
      <c r="H308" s="78">
        <f t="shared" si="44"/>
        <v>48.014182975104006</v>
      </c>
      <c r="I308" s="165" t="s">
        <v>111</v>
      </c>
      <c r="J308" s="15">
        <v>45.00552</v>
      </c>
      <c r="K308" s="15">
        <v>39.13284</v>
      </c>
      <c r="L308" s="15">
        <v>34.6644</v>
      </c>
      <c r="M308" s="56"/>
      <c r="N308" s="56"/>
      <c r="O308" s="11"/>
    </row>
    <row r="309" spans="1:15" ht="24">
      <c r="A309" s="11"/>
      <c r="B309" s="10">
        <v>24</v>
      </c>
      <c r="C309" s="81">
        <v>21513</v>
      </c>
      <c r="D309" s="15">
        <v>182.05</v>
      </c>
      <c r="E309" s="11">
        <v>10.583</v>
      </c>
      <c r="F309" s="15">
        <f t="shared" si="38"/>
        <v>0.9143712</v>
      </c>
      <c r="G309" s="15">
        <f t="shared" si="43"/>
        <v>38.90350333333333</v>
      </c>
      <c r="H309" s="78">
        <f t="shared" si="44"/>
        <v>35.572243027104</v>
      </c>
      <c r="I309" s="165" t="s">
        <v>112</v>
      </c>
      <c r="J309" s="15">
        <v>36.01402</v>
      </c>
      <c r="K309" s="15">
        <v>32.24368</v>
      </c>
      <c r="L309" s="15">
        <v>48.45281</v>
      </c>
      <c r="M309" s="56"/>
      <c r="N309" s="56"/>
      <c r="O309" s="11"/>
    </row>
    <row r="310" spans="1:15" ht="24">
      <c r="A310" s="11"/>
      <c r="B310" s="10">
        <v>25</v>
      </c>
      <c r="C310" s="81">
        <v>21528</v>
      </c>
      <c r="D310" s="15">
        <v>182.13</v>
      </c>
      <c r="E310" s="11">
        <v>14.263</v>
      </c>
      <c r="F310" s="15">
        <f aca="true" t="shared" si="45" ref="F310:F357">E310*0.0864</f>
        <v>1.2323232</v>
      </c>
      <c r="G310" s="15">
        <f t="shared" si="43"/>
        <v>79.07712666666667</v>
      </c>
      <c r="H310" s="78">
        <f t="shared" si="44"/>
        <v>97.448577780672</v>
      </c>
      <c r="I310" s="165" t="s">
        <v>113</v>
      </c>
      <c r="J310" s="15">
        <v>75.52094</v>
      </c>
      <c r="K310" s="15">
        <v>70.35057</v>
      </c>
      <c r="L310" s="15">
        <v>91.35987</v>
      </c>
      <c r="M310" s="56"/>
      <c r="N310" s="56"/>
      <c r="O310" s="11"/>
    </row>
    <row r="311" spans="1:15" ht="24" customHeight="1">
      <c r="A311" s="11"/>
      <c r="B311" s="10">
        <v>26</v>
      </c>
      <c r="C311" s="81">
        <v>21542</v>
      </c>
      <c r="D311" s="15">
        <v>181.86</v>
      </c>
      <c r="E311" s="11">
        <v>4.999</v>
      </c>
      <c r="F311" s="15">
        <f t="shared" si="45"/>
        <v>0.4319136</v>
      </c>
      <c r="G311" s="15">
        <f t="shared" si="43"/>
        <v>79.08542</v>
      </c>
      <c r="H311" s="78">
        <f t="shared" si="44"/>
        <v>34.158068459712</v>
      </c>
      <c r="I311" s="165" t="s">
        <v>114</v>
      </c>
      <c r="J311" s="15">
        <v>89.16324</v>
      </c>
      <c r="K311" s="15">
        <v>73.97097</v>
      </c>
      <c r="L311" s="15">
        <v>74.12205</v>
      </c>
      <c r="M311" s="56"/>
      <c r="N311" s="56"/>
      <c r="O311" s="11"/>
    </row>
    <row r="312" spans="1:15" ht="24">
      <c r="A312" s="11"/>
      <c r="B312" s="10">
        <v>27</v>
      </c>
      <c r="C312" s="81">
        <v>21555</v>
      </c>
      <c r="D312" s="15">
        <v>181.73</v>
      </c>
      <c r="E312" s="11">
        <v>2.8</v>
      </c>
      <c r="F312" s="15">
        <f t="shared" si="45"/>
        <v>0.24192</v>
      </c>
      <c r="G312" s="15">
        <f t="shared" si="43"/>
        <v>25.90590666666667</v>
      </c>
      <c r="H312" s="78">
        <f t="shared" si="44"/>
        <v>6.2671569408000005</v>
      </c>
      <c r="I312" s="165" t="s">
        <v>115</v>
      </c>
      <c r="J312" s="15">
        <v>20.03632</v>
      </c>
      <c r="K312" s="15">
        <v>34.87044</v>
      </c>
      <c r="L312" s="15">
        <v>22.81096</v>
      </c>
      <c r="M312" s="56"/>
      <c r="N312" s="56"/>
      <c r="O312" s="11"/>
    </row>
    <row r="313" spans="1:15" ht="24">
      <c r="A313" s="11"/>
      <c r="B313" s="10">
        <v>28</v>
      </c>
      <c r="C313" s="81">
        <v>21564</v>
      </c>
      <c r="D313" s="15">
        <v>181.71</v>
      </c>
      <c r="E313" s="11">
        <v>2.648</v>
      </c>
      <c r="F313" s="15">
        <f t="shared" si="45"/>
        <v>0.22878720000000002</v>
      </c>
      <c r="G313" s="15">
        <f t="shared" si="43"/>
        <v>20.687730000000002</v>
      </c>
      <c r="H313" s="78">
        <f t="shared" si="44"/>
        <v>4.733087821056001</v>
      </c>
      <c r="I313" s="165" t="s">
        <v>81</v>
      </c>
      <c r="J313" s="15">
        <v>28.02624</v>
      </c>
      <c r="K313" s="15">
        <v>18.70345</v>
      </c>
      <c r="L313" s="15">
        <v>15.3335</v>
      </c>
      <c r="M313" s="56"/>
      <c r="N313" s="56"/>
      <c r="O313" s="11"/>
    </row>
    <row r="314" spans="1:15" ht="24">
      <c r="A314" s="11"/>
      <c r="B314" s="10">
        <v>29</v>
      </c>
      <c r="C314" s="81">
        <v>21575</v>
      </c>
      <c r="D314" s="15">
        <v>181.68</v>
      </c>
      <c r="E314" s="11">
        <v>2.56</v>
      </c>
      <c r="F314" s="15">
        <f t="shared" si="45"/>
        <v>0.22118400000000002</v>
      </c>
      <c r="G314" s="15">
        <f t="shared" si="43"/>
        <v>26.196106666666665</v>
      </c>
      <c r="H314" s="78">
        <f t="shared" si="44"/>
        <v>5.79415965696</v>
      </c>
      <c r="I314" s="165" t="s">
        <v>82</v>
      </c>
      <c r="J314" s="15">
        <v>55.1975</v>
      </c>
      <c r="K314" s="15">
        <v>21.14096</v>
      </c>
      <c r="L314" s="15">
        <v>2.24986</v>
      </c>
      <c r="M314" s="56"/>
      <c r="N314" s="56"/>
      <c r="O314" s="11"/>
    </row>
    <row r="315" spans="1:15" ht="24">
      <c r="A315" s="11"/>
      <c r="B315" s="10">
        <v>30</v>
      </c>
      <c r="C315" s="81">
        <v>21584</v>
      </c>
      <c r="D315" s="15">
        <v>181.82</v>
      </c>
      <c r="E315" s="11">
        <v>4.604</v>
      </c>
      <c r="F315" s="15">
        <f t="shared" si="45"/>
        <v>0.3977856</v>
      </c>
      <c r="G315" s="15">
        <f t="shared" si="43"/>
        <v>27.955166666666667</v>
      </c>
      <c r="H315" s="78">
        <f t="shared" si="44"/>
        <v>11.1201627456</v>
      </c>
      <c r="I315" s="165" t="s">
        <v>83</v>
      </c>
      <c r="J315" s="15">
        <v>28.91566</v>
      </c>
      <c r="K315" s="15">
        <v>41.6587</v>
      </c>
      <c r="L315" s="15">
        <v>13.29114</v>
      </c>
      <c r="M315" s="56"/>
      <c r="N315" s="56"/>
      <c r="O315" s="11"/>
    </row>
    <row r="316" spans="2:14" s="166" customFormat="1" ht="24">
      <c r="B316" s="167">
        <v>31</v>
      </c>
      <c r="C316" s="168">
        <v>21594</v>
      </c>
      <c r="D316" s="169">
        <v>181.67</v>
      </c>
      <c r="E316" s="166">
        <v>2.428</v>
      </c>
      <c r="F316" s="169">
        <f t="shared" si="45"/>
        <v>0.2097792</v>
      </c>
      <c r="G316" s="169">
        <f t="shared" si="43"/>
        <v>15.527163333333334</v>
      </c>
      <c r="H316" s="170">
        <f t="shared" si="44"/>
        <v>3.257275902336</v>
      </c>
      <c r="I316" s="171" t="s">
        <v>84</v>
      </c>
      <c r="J316" s="169">
        <v>12.83697</v>
      </c>
      <c r="K316" s="169">
        <v>9.87817</v>
      </c>
      <c r="L316" s="169">
        <v>23.86635</v>
      </c>
      <c r="M316" s="172"/>
      <c r="N316" s="172"/>
    </row>
    <row r="317" spans="1:18" ht="24" customHeight="1">
      <c r="A317" s="173"/>
      <c r="B317" s="10">
        <v>1</v>
      </c>
      <c r="C317" s="81">
        <v>21701</v>
      </c>
      <c r="D317" s="15">
        <v>182.14</v>
      </c>
      <c r="E317" s="11">
        <v>14.263</v>
      </c>
      <c r="F317" s="15">
        <f t="shared" si="45"/>
        <v>1.2323232</v>
      </c>
      <c r="G317" s="15">
        <f t="shared" si="43"/>
        <v>30.130476666666667</v>
      </c>
      <c r="H317" s="78">
        <f t="shared" si="44"/>
        <v>37.130485423391995</v>
      </c>
      <c r="I317" s="165" t="s">
        <v>44</v>
      </c>
      <c r="J317" s="15">
        <v>23.01456</v>
      </c>
      <c r="K317" s="15">
        <v>31.85451</v>
      </c>
      <c r="L317" s="15">
        <v>35.52236</v>
      </c>
      <c r="M317" s="216" t="s">
        <v>152</v>
      </c>
      <c r="N317" s="217"/>
      <c r="O317" s="218"/>
      <c r="P317" s="219"/>
      <c r="Q317" s="220"/>
      <c r="R317" s="220"/>
    </row>
    <row r="318" spans="1:18" ht="24" customHeight="1">
      <c r="A318" s="173"/>
      <c r="B318" s="10">
        <v>2</v>
      </c>
      <c r="C318" s="81">
        <v>21703</v>
      </c>
      <c r="D318" s="15">
        <v>182.91</v>
      </c>
      <c r="E318" s="11">
        <v>51.054</v>
      </c>
      <c r="F318" s="15">
        <f t="shared" si="45"/>
        <v>4.411065600000001</v>
      </c>
      <c r="G318" s="15">
        <f t="shared" si="43"/>
        <v>510.85344333333336</v>
      </c>
      <c r="H318" s="78">
        <f t="shared" si="44"/>
        <v>2253.4080505292163</v>
      </c>
      <c r="I318" s="165" t="s">
        <v>45</v>
      </c>
      <c r="J318" s="15">
        <v>497.26504</v>
      </c>
      <c r="K318" s="15">
        <v>468.27586</v>
      </c>
      <c r="L318" s="15">
        <v>567.01943</v>
      </c>
      <c r="M318" s="221"/>
      <c r="N318" s="221"/>
      <c r="O318" s="213"/>
      <c r="P318" s="220"/>
      <c r="Q318" s="220"/>
      <c r="R318" s="220"/>
    </row>
    <row r="319" spans="1:18" ht="24" customHeight="1">
      <c r="A319" s="173"/>
      <c r="B319" s="10">
        <v>3</v>
      </c>
      <c r="C319" s="81">
        <v>21709</v>
      </c>
      <c r="D319" s="15">
        <v>182.2</v>
      </c>
      <c r="E319" s="11">
        <v>15.644</v>
      </c>
      <c r="F319" s="15">
        <f t="shared" si="45"/>
        <v>1.3516416</v>
      </c>
      <c r="G319" s="15">
        <f t="shared" si="43"/>
        <v>192.15498333333335</v>
      </c>
      <c r="H319" s="78">
        <f t="shared" si="44"/>
        <v>259.72466912064004</v>
      </c>
      <c r="I319" s="165" t="s">
        <v>91</v>
      </c>
      <c r="J319" s="15">
        <v>194.1809</v>
      </c>
      <c r="K319" s="15">
        <v>178.44475</v>
      </c>
      <c r="L319" s="15">
        <v>203.8393</v>
      </c>
      <c r="M319" s="221"/>
      <c r="N319" s="221"/>
      <c r="O319" s="213"/>
      <c r="P319" s="220"/>
      <c r="Q319" s="220"/>
      <c r="R319" s="220"/>
    </row>
    <row r="320" spans="1:18" ht="24" customHeight="1">
      <c r="A320" s="173"/>
      <c r="B320" s="10">
        <v>4</v>
      </c>
      <c r="C320" s="81">
        <v>21718</v>
      </c>
      <c r="D320" s="15">
        <v>181.79</v>
      </c>
      <c r="E320" s="11">
        <v>4.016</v>
      </c>
      <c r="F320" s="15">
        <f t="shared" si="45"/>
        <v>0.3469824</v>
      </c>
      <c r="G320" s="15">
        <f t="shared" si="43"/>
        <v>191.46038333333334</v>
      </c>
      <c r="H320" s="78">
        <f t="shared" si="44"/>
        <v>66.43338331392</v>
      </c>
      <c r="I320" s="165" t="s">
        <v>92</v>
      </c>
      <c r="J320" s="15">
        <v>168.68093</v>
      </c>
      <c r="K320" s="15">
        <v>170.32537</v>
      </c>
      <c r="L320" s="15">
        <v>235.37485</v>
      </c>
      <c r="M320" s="221"/>
      <c r="N320" s="221"/>
      <c r="O320" s="213"/>
      <c r="P320" s="220"/>
      <c r="Q320" s="220"/>
      <c r="R320" s="220"/>
    </row>
    <row r="321" spans="1:18" ht="24" customHeight="1">
      <c r="A321" s="173"/>
      <c r="B321" s="10">
        <v>5</v>
      </c>
      <c r="C321" s="81">
        <v>21732</v>
      </c>
      <c r="D321" s="15">
        <v>184.8</v>
      </c>
      <c r="E321" s="11">
        <v>181.086</v>
      </c>
      <c r="F321" s="15">
        <f t="shared" si="45"/>
        <v>15.645830400000001</v>
      </c>
      <c r="G321" s="15">
        <f t="shared" si="43"/>
        <v>1497.6214633333332</v>
      </c>
      <c r="H321" s="78">
        <f t="shared" si="44"/>
        <v>23431.53141871315</v>
      </c>
      <c r="I321" s="165" t="s">
        <v>93</v>
      </c>
      <c r="J321" s="15">
        <v>1481.25215</v>
      </c>
      <c r="K321" s="15">
        <v>1480.91782</v>
      </c>
      <c r="L321" s="15">
        <v>1530.69442</v>
      </c>
      <c r="M321" s="221"/>
      <c r="N321" s="221"/>
      <c r="O321" s="213"/>
      <c r="P321" s="220"/>
      <c r="Q321" s="220"/>
      <c r="R321" s="220"/>
    </row>
    <row r="322" spans="1:18" ht="24" customHeight="1">
      <c r="A322" s="173"/>
      <c r="B322" s="10">
        <v>6</v>
      </c>
      <c r="C322" s="81">
        <v>21737</v>
      </c>
      <c r="D322" s="15">
        <v>184.18</v>
      </c>
      <c r="E322" s="11">
        <v>130.894</v>
      </c>
      <c r="F322" s="15">
        <f t="shared" si="45"/>
        <v>11.309241600000002</v>
      </c>
      <c r="G322" s="15">
        <f t="shared" si="43"/>
        <v>1799.97067</v>
      </c>
      <c r="H322" s="78">
        <f t="shared" si="44"/>
        <v>20356.303179943876</v>
      </c>
      <c r="I322" s="165" t="s">
        <v>94</v>
      </c>
      <c r="J322" s="15">
        <v>1838.41389</v>
      </c>
      <c r="K322" s="15">
        <v>1733.45588</v>
      </c>
      <c r="L322" s="15">
        <v>1828.04224</v>
      </c>
      <c r="M322" s="221"/>
      <c r="N322" s="221"/>
      <c r="O322" s="213"/>
      <c r="P322" s="220"/>
      <c r="Q322" s="220"/>
      <c r="R322" s="220"/>
    </row>
    <row r="323" spans="1:18" ht="24" customHeight="1">
      <c r="A323" s="173"/>
      <c r="B323" s="10">
        <v>7</v>
      </c>
      <c r="C323" s="81">
        <v>21742</v>
      </c>
      <c r="D323" s="15">
        <v>183.05</v>
      </c>
      <c r="E323" s="11">
        <v>61.15</v>
      </c>
      <c r="F323" s="15">
        <f t="shared" si="45"/>
        <v>5.28336</v>
      </c>
      <c r="G323" s="15">
        <f t="shared" si="43"/>
        <v>1565.9710133333335</v>
      </c>
      <c r="H323" s="78">
        <f t="shared" si="44"/>
        <v>8273.588613004802</v>
      </c>
      <c r="I323" s="165" t="s">
        <v>95</v>
      </c>
      <c r="J323" s="15">
        <v>1645.69845</v>
      </c>
      <c r="K323" s="15">
        <v>1394.31616</v>
      </c>
      <c r="L323" s="15">
        <v>1657.89843</v>
      </c>
      <c r="M323" s="221"/>
      <c r="N323" s="221"/>
      <c r="O323" s="213"/>
      <c r="P323" s="220"/>
      <c r="Q323" s="220"/>
      <c r="R323" s="220"/>
    </row>
    <row r="324" spans="1:18" ht="24" customHeight="1">
      <c r="A324" s="173"/>
      <c r="B324" s="10">
        <v>8</v>
      </c>
      <c r="C324" s="81">
        <v>21778</v>
      </c>
      <c r="D324" s="15">
        <v>190.28</v>
      </c>
      <c r="E324" s="11">
        <v>1160.131</v>
      </c>
      <c r="F324" s="15">
        <f t="shared" si="45"/>
        <v>100.23531840000001</v>
      </c>
      <c r="G324" s="15">
        <f t="shared" si="43"/>
        <v>2227.3201266666665</v>
      </c>
      <c r="H324" s="78">
        <f t="shared" si="44"/>
        <v>223256.14207516168</v>
      </c>
      <c r="I324" s="165" t="s">
        <v>96</v>
      </c>
      <c r="J324" s="15">
        <v>2194.54927</v>
      </c>
      <c r="K324" s="15">
        <v>2224.82287</v>
      </c>
      <c r="L324" s="15">
        <v>2262.58824</v>
      </c>
      <c r="M324" s="221"/>
      <c r="N324" s="221"/>
      <c r="O324" s="213"/>
      <c r="P324" s="220"/>
      <c r="Q324" s="220"/>
      <c r="R324" s="220"/>
    </row>
    <row r="325" spans="1:18" ht="24" customHeight="1">
      <c r="A325" s="173"/>
      <c r="B325" s="10">
        <v>9</v>
      </c>
      <c r="C325" s="81">
        <v>21778</v>
      </c>
      <c r="D325" s="15">
        <v>188.6</v>
      </c>
      <c r="E325" s="11">
        <v>800.531</v>
      </c>
      <c r="F325" s="15">
        <f t="shared" si="45"/>
        <v>69.1658784</v>
      </c>
      <c r="G325" s="15">
        <f t="shared" si="43"/>
        <v>1235.1391833333334</v>
      </c>
      <c r="H325" s="78">
        <f t="shared" si="44"/>
        <v>85429.48656150865</v>
      </c>
      <c r="I325" s="165" t="s">
        <v>97</v>
      </c>
      <c r="J325" s="15">
        <v>1229.64546</v>
      </c>
      <c r="K325" s="15">
        <v>1214.21636</v>
      </c>
      <c r="L325" s="15">
        <v>1261.55573</v>
      </c>
      <c r="M325" s="221"/>
      <c r="N325" s="221"/>
      <c r="O325" s="213"/>
      <c r="P325" s="220"/>
      <c r="Q325" s="220"/>
      <c r="R325" s="220"/>
    </row>
    <row r="326" spans="1:18" ht="24" customHeight="1">
      <c r="A326" s="173"/>
      <c r="B326" s="10">
        <v>10</v>
      </c>
      <c r="C326" s="81">
        <v>21783</v>
      </c>
      <c r="D326" s="15">
        <v>186.47</v>
      </c>
      <c r="E326" s="11">
        <v>380.316</v>
      </c>
      <c r="F326" s="15">
        <f t="shared" si="45"/>
        <v>32.8593024</v>
      </c>
      <c r="G326" s="15">
        <f t="shared" si="43"/>
        <v>561.77615</v>
      </c>
      <c r="H326" s="78">
        <f t="shared" si="44"/>
        <v>18459.57239395776</v>
      </c>
      <c r="I326" s="165" t="s">
        <v>98</v>
      </c>
      <c r="J326" s="15">
        <v>562.43983</v>
      </c>
      <c r="K326" s="15">
        <v>555.43177</v>
      </c>
      <c r="L326" s="15">
        <v>567.45685</v>
      </c>
      <c r="M326" s="221"/>
      <c r="N326" s="221"/>
      <c r="O326" s="213"/>
      <c r="P326" s="220"/>
      <c r="Q326" s="220"/>
      <c r="R326" s="220"/>
    </row>
    <row r="327" spans="1:18" ht="24" customHeight="1">
      <c r="A327" s="173"/>
      <c r="B327" s="10">
        <v>11</v>
      </c>
      <c r="C327" s="81">
        <v>21806</v>
      </c>
      <c r="D327" s="15">
        <v>186.88</v>
      </c>
      <c r="E327" s="11">
        <v>451.483</v>
      </c>
      <c r="F327" s="15">
        <f t="shared" si="45"/>
        <v>39.0081312</v>
      </c>
      <c r="G327" s="15">
        <f t="shared" si="43"/>
        <v>738.8652533333334</v>
      </c>
      <c r="H327" s="78">
        <f t="shared" si="44"/>
        <v>28821.752741147906</v>
      </c>
      <c r="I327" s="165" t="s">
        <v>99</v>
      </c>
      <c r="J327" s="15">
        <v>744.84365</v>
      </c>
      <c r="K327" s="15">
        <v>744.87674</v>
      </c>
      <c r="L327" s="15">
        <v>726.87537</v>
      </c>
      <c r="M327" s="221"/>
      <c r="N327" s="221"/>
      <c r="O327" s="213"/>
      <c r="P327" s="220"/>
      <c r="Q327" s="220"/>
      <c r="R327" s="220"/>
    </row>
    <row r="328" spans="1:18" ht="24" customHeight="1">
      <c r="A328" s="173"/>
      <c r="B328" s="10">
        <v>12</v>
      </c>
      <c r="C328" s="81">
        <v>21815</v>
      </c>
      <c r="D328" s="15">
        <v>185.2</v>
      </c>
      <c r="E328" s="11">
        <v>225.651</v>
      </c>
      <c r="F328" s="15">
        <f t="shared" si="45"/>
        <v>19.4962464</v>
      </c>
      <c r="G328" s="15">
        <f t="shared" si="43"/>
        <v>641.6079066666667</v>
      </c>
      <c r="H328" s="78">
        <f t="shared" si="44"/>
        <v>12508.945840561537</v>
      </c>
      <c r="I328" s="165" t="s">
        <v>100</v>
      </c>
      <c r="J328" s="15">
        <v>661.13161</v>
      </c>
      <c r="K328" s="15">
        <v>640.81487</v>
      </c>
      <c r="L328" s="15">
        <v>622.87724</v>
      </c>
      <c r="M328" s="221"/>
      <c r="N328" s="221"/>
      <c r="O328" s="213"/>
      <c r="P328" s="220"/>
      <c r="Q328" s="220"/>
      <c r="R328" s="220"/>
    </row>
    <row r="329" spans="1:18" ht="24" customHeight="1">
      <c r="A329" s="173"/>
      <c r="B329" s="10">
        <v>13</v>
      </c>
      <c r="C329" s="81">
        <v>21831</v>
      </c>
      <c r="D329" s="15">
        <v>184.13</v>
      </c>
      <c r="E329" s="11">
        <v>124.194</v>
      </c>
      <c r="F329" s="15">
        <f t="shared" si="45"/>
        <v>10.7303616</v>
      </c>
      <c r="G329" s="15">
        <f t="shared" si="43"/>
        <v>227.47431000000003</v>
      </c>
      <c r="H329" s="78">
        <f t="shared" si="44"/>
        <v>2440.8816010104965</v>
      </c>
      <c r="I329" s="165" t="s">
        <v>101</v>
      </c>
      <c r="J329" s="15">
        <v>227.61206</v>
      </c>
      <c r="K329" s="15">
        <v>218.29593</v>
      </c>
      <c r="L329" s="15">
        <v>236.51494</v>
      </c>
      <c r="M329" s="221"/>
      <c r="N329" s="221"/>
      <c r="O329" s="213"/>
      <c r="P329" s="220"/>
      <c r="Q329" s="220"/>
      <c r="R329" s="220"/>
    </row>
    <row r="330" spans="1:18" ht="24" customHeight="1">
      <c r="A330" s="173"/>
      <c r="B330" s="10">
        <v>14</v>
      </c>
      <c r="C330" s="81">
        <v>21834</v>
      </c>
      <c r="D330" s="15">
        <v>183.4</v>
      </c>
      <c r="E330" s="11">
        <v>74.467</v>
      </c>
      <c r="F330" s="15">
        <f t="shared" si="45"/>
        <v>6.4339488000000005</v>
      </c>
      <c r="G330" s="15">
        <f t="shared" si="43"/>
        <v>84.44440999999999</v>
      </c>
      <c r="H330" s="78">
        <f t="shared" si="44"/>
        <v>543.311010386208</v>
      </c>
      <c r="I330" s="165" t="s">
        <v>102</v>
      </c>
      <c r="J330" s="15">
        <v>90.23235</v>
      </c>
      <c r="K330" s="15">
        <v>63.72774</v>
      </c>
      <c r="L330" s="15">
        <v>99.37314</v>
      </c>
      <c r="M330" s="221"/>
      <c r="N330" s="221"/>
      <c r="O330" s="213"/>
      <c r="P330" s="220"/>
      <c r="Q330" s="220"/>
      <c r="R330" s="220"/>
    </row>
    <row r="331" spans="1:18" ht="24" customHeight="1">
      <c r="A331" s="173"/>
      <c r="B331" s="10">
        <v>15</v>
      </c>
      <c r="C331" s="81">
        <v>21852</v>
      </c>
      <c r="D331" s="15">
        <v>182.8</v>
      </c>
      <c r="E331" s="11">
        <v>36.288</v>
      </c>
      <c r="F331" s="15">
        <f t="shared" si="45"/>
        <v>3.1352832</v>
      </c>
      <c r="G331" s="15">
        <f t="shared" si="43"/>
        <v>87.66954666666668</v>
      </c>
      <c r="H331" s="78">
        <f t="shared" si="44"/>
        <v>274.868856815616</v>
      </c>
      <c r="I331" s="165" t="s">
        <v>103</v>
      </c>
      <c r="J331" s="15">
        <v>94.10842</v>
      </c>
      <c r="K331" s="15">
        <v>78.78561</v>
      </c>
      <c r="L331" s="15">
        <v>90.11461</v>
      </c>
      <c r="M331" s="221"/>
      <c r="N331" s="221"/>
      <c r="O331" s="213"/>
      <c r="P331" s="220"/>
      <c r="Q331" s="220"/>
      <c r="R331" s="220"/>
    </row>
    <row r="332" spans="1:18" ht="24" customHeight="1">
      <c r="A332" s="173"/>
      <c r="B332" s="10">
        <v>16</v>
      </c>
      <c r="C332" s="81">
        <v>21856</v>
      </c>
      <c r="D332" s="15">
        <v>182.77</v>
      </c>
      <c r="E332" s="11">
        <v>34.458</v>
      </c>
      <c r="F332" s="15">
        <f t="shared" si="45"/>
        <v>2.9771712</v>
      </c>
      <c r="G332" s="15">
        <f t="shared" si="43"/>
        <v>36.52437333333334</v>
      </c>
      <c r="H332" s="78">
        <f t="shared" si="44"/>
        <v>108.73931238604801</v>
      </c>
      <c r="I332" s="165" t="s">
        <v>104</v>
      </c>
      <c r="J332" s="15">
        <v>13.53937</v>
      </c>
      <c r="K332" s="15">
        <v>67.78194</v>
      </c>
      <c r="L332" s="15">
        <v>28.25181</v>
      </c>
      <c r="M332" s="221"/>
      <c r="N332" s="221"/>
      <c r="O332" s="213"/>
      <c r="P332" s="220"/>
      <c r="Q332" s="220"/>
      <c r="R332" s="220"/>
    </row>
    <row r="333" spans="1:18" ht="24" customHeight="1">
      <c r="A333" s="173"/>
      <c r="B333" s="10">
        <v>17</v>
      </c>
      <c r="C333" s="81">
        <v>21864</v>
      </c>
      <c r="D333" s="15">
        <v>182.79</v>
      </c>
      <c r="E333" s="11">
        <v>35.261</v>
      </c>
      <c r="F333" s="15">
        <f t="shared" si="45"/>
        <v>3.0465504000000005</v>
      </c>
      <c r="G333" s="15">
        <f t="shared" si="43"/>
        <v>37.84616</v>
      </c>
      <c r="H333" s="78">
        <f t="shared" si="44"/>
        <v>115.30023388646401</v>
      </c>
      <c r="I333" s="165" t="s">
        <v>105</v>
      </c>
      <c r="J333" s="15">
        <v>39.15974</v>
      </c>
      <c r="K333" s="15">
        <v>39.29102</v>
      </c>
      <c r="L333" s="15">
        <v>35.08772</v>
      </c>
      <c r="M333" s="221"/>
      <c r="N333" s="221"/>
      <c r="O333" s="213"/>
      <c r="P333" s="220"/>
      <c r="Q333" s="220"/>
      <c r="R333" s="220"/>
    </row>
    <row r="334" spans="1:18" ht="24" customHeight="1">
      <c r="A334" s="173"/>
      <c r="B334" s="10">
        <v>18</v>
      </c>
      <c r="C334" s="81">
        <v>21871</v>
      </c>
      <c r="D334" s="15">
        <v>182.5</v>
      </c>
      <c r="E334" s="11">
        <v>30.272</v>
      </c>
      <c r="F334" s="15">
        <f t="shared" si="45"/>
        <v>2.6155008</v>
      </c>
      <c r="G334" s="15">
        <f t="shared" si="43"/>
        <v>27.11031</v>
      </c>
      <c r="H334" s="78">
        <f t="shared" si="44"/>
        <v>70.907037493248</v>
      </c>
      <c r="I334" s="165" t="s">
        <v>106</v>
      </c>
      <c r="J334" s="15">
        <v>32.92612</v>
      </c>
      <c r="K334" s="15">
        <v>17.95666</v>
      </c>
      <c r="L334" s="15">
        <v>30.44815</v>
      </c>
      <c r="M334" s="221"/>
      <c r="N334" s="221"/>
      <c r="O334" s="213"/>
      <c r="P334" s="220"/>
      <c r="Q334" s="220"/>
      <c r="R334" s="220"/>
    </row>
    <row r="335" spans="1:18" ht="24" customHeight="1">
      <c r="A335" s="173"/>
      <c r="B335" s="10">
        <v>19</v>
      </c>
      <c r="C335" s="81">
        <v>21891</v>
      </c>
      <c r="D335" s="15">
        <v>182.09</v>
      </c>
      <c r="E335" s="11">
        <v>12.159</v>
      </c>
      <c r="F335" s="15">
        <f t="shared" si="45"/>
        <v>1.0505376000000002</v>
      </c>
      <c r="G335" s="15">
        <f t="shared" si="43"/>
        <v>4.822996666666667</v>
      </c>
      <c r="H335" s="78">
        <f t="shared" si="44"/>
        <v>5.066739343008001</v>
      </c>
      <c r="I335" s="165" t="s">
        <v>107</v>
      </c>
      <c r="J335" s="15">
        <v>4.57601</v>
      </c>
      <c r="K335" s="15">
        <v>7.02628</v>
      </c>
      <c r="L335" s="15">
        <v>2.8667</v>
      </c>
      <c r="M335" s="221"/>
      <c r="N335" s="221"/>
      <c r="O335" s="213"/>
      <c r="P335" s="220"/>
      <c r="Q335" s="220"/>
      <c r="R335" s="220"/>
    </row>
    <row r="336" spans="1:18" ht="24" customHeight="1">
      <c r="A336" s="173"/>
      <c r="B336" s="10">
        <v>20</v>
      </c>
      <c r="C336" s="81">
        <v>21906</v>
      </c>
      <c r="D336" s="15">
        <v>182.06</v>
      </c>
      <c r="E336" s="11">
        <v>11.541</v>
      </c>
      <c r="F336" s="15">
        <f t="shared" si="45"/>
        <v>0.9971424000000001</v>
      </c>
      <c r="G336" s="15">
        <f t="shared" si="43"/>
        <v>0.44148000000000004</v>
      </c>
      <c r="H336" s="78">
        <f t="shared" si="44"/>
        <v>0.44021842675200007</v>
      </c>
      <c r="I336" s="165" t="s">
        <v>108</v>
      </c>
      <c r="J336" s="15">
        <v>0.36284</v>
      </c>
      <c r="K336" s="15">
        <v>0.32352</v>
      </c>
      <c r="L336" s="15">
        <v>0.63808</v>
      </c>
      <c r="M336" s="221"/>
      <c r="N336" s="221"/>
      <c r="O336" s="213"/>
      <c r="P336" s="220"/>
      <c r="Q336" s="220"/>
      <c r="R336" s="220"/>
    </row>
    <row r="337" spans="1:18" ht="24" customHeight="1">
      <c r="A337" s="173"/>
      <c r="B337" s="10">
        <v>21</v>
      </c>
      <c r="C337" s="81">
        <v>21912</v>
      </c>
      <c r="D337" s="15">
        <v>181.89</v>
      </c>
      <c r="E337" s="11">
        <v>6.412</v>
      </c>
      <c r="F337" s="15">
        <f t="shared" si="45"/>
        <v>0.5539968000000001</v>
      </c>
      <c r="G337" s="15">
        <f t="shared" si="43"/>
        <v>0.10345</v>
      </c>
      <c r="H337" s="78">
        <f t="shared" si="44"/>
        <v>0.05731096896000001</v>
      </c>
      <c r="I337" s="165" t="s">
        <v>109</v>
      </c>
      <c r="J337" s="15">
        <v>0.31035</v>
      </c>
      <c r="K337" s="15">
        <v>0</v>
      </c>
      <c r="L337" s="15">
        <v>0</v>
      </c>
      <c r="M337" s="221"/>
      <c r="N337" s="221"/>
      <c r="O337" s="213"/>
      <c r="P337" s="220"/>
      <c r="Q337" s="220"/>
      <c r="R337" s="220"/>
    </row>
    <row r="338" spans="1:18" ht="24" customHeight="1">
      <c r="A338" s="173"/>
      <c r="B338" s="10">
        <v>22</v>
      </c>
      <c r="C338" s="81">
        <v>21946</v>
      </c>
      <c r="D338" s="15">
        <v>181.82</v>
      </c>
      <c r="E338" s="11">
        <v>5.436</v>
      </c>
      <c r="F338" s="15">
        <f t="shared" si="45"/>
        <v>0.46967040000000004</v>
      </c>
      <c r="G338" s="15">
        <f t="shared" si="43"/>
        <v>12.741579999999999</v>
      </c>
      <c r="H338" s="78">
        <f t="shared" si="44"/>
        <v>5.984342975232</v>
      </c>
      <c r="I338" s="165" t="s">
        <v>110</v>
      </c>
      <c r="J338" s="15">
        <v>6.99883</v>
      </c>
      <c r="K338" s="15">
        <v>15.80476</v>
      </c>
      <c r="L338" s="15">
        <v>15.42115</v>
      </c>
      <c r="M338" s="221"/>
      <c r="N338" s="221"/>
      <c r="O338" s="213"/>
      <c r="P338" s="220"/>
      <c r="Q338" s="220"/>
      <c r="R338" s="220"/>
    </row>
    <row r="339" spans="1:18" ht="24" customHeight="1">
      <c r="A339" s="173"/>
      <c r="B339" s="10">
        <v>23</v>
      </c>
      <c r="C339" s="81">
        <v>21956</v>
      </c>
      <c r="D339" s="15">
        <v>181.76</v>
      </c>
      <c r="E339" s="11">
        <v>4.242</v>
      </c>
      <c r="F339" s="15">
        <f t="shared" si="45"/>
        <v>0.3665088</v>
      </c>
      <c r="G339" s="15">
        <f t="shared" si="43"/>
        <v>33.95388</v>
      </c>
      <c r="H339" s="78">
        <f t="shared" si="44"/>
        <v>12.444395814144</v>
      </c>
      <c r="I339" s="165" t="s">
        <v>111</v>
      </c>
      <c r="J339" s="15">
        <v>19.80666</v>
      </c>
      <c r="K339" s="15">
        <v>44.0729</v>
      </c>
      <c r="L339" s="15">
        <v>37.98208</v>
      </c>
      <c r="M339" s="221"/>
      <c r="N339" s="221"/>
      <c r="O339" s="213"/>
      <c r="P339" s="220"/>
      <c r="Q339" s="220"/>
      <c r="R339" s="220"/>
    </row>
    <row r="340" spans="1:18" s="231" customFormat="1" ht="24" customHeight="1" thickBot="1">
      <c r="A340" s="228"/>
      <c r="B340" s="232">
        <v>24</v>
      </c>
      <c r="C340" s="233">
        <v>21968</v>
      </c>
      <c r="D340" s="234">
        <v>181.71</v>
      </c>
      <c r="E340" s="231">
        <v>3.422</v>
      </c>
      <c r="F340" s="234">
        <f t="shared" si="45"/>
        <v>0.2956608</v>
      </c>
      <c r="G340" s="234">
        <f t="shared" si="43"/>
        <v>40.66352666666667</v>
      </c>
      <c r="H340" s="239">
        <f t="shared" si="44"/>
        <v>12.022610825088002</v>
      </c>
      <c r="I340" s="235" t="s">
        <v>112</v>
      </c>
      <c r="J340" s="234">
        <v>35.25921</v>
      </c>
      <c r="K340" s="234">
        <v>33.19241</v>
      </c>
      <c r="L340" s="234">
        <v>53.53896</v>
      </c>
      <c r="M340" s="230"/>
      <c r="N340" s="230"/>
      <c r="O340" s="229"/>
      <c r="P340" s="229"/>
      <c r="Q340" s="229"/>
      <c r="R340" s="229"/>
    </row>
    <row r="341" spans="1:18" ht="24" customHeight="1">
      <c r="A341" s="173"/>
      <c r="B341" s="210">
        <v>1</v>
      </c>
      <c r="C341" s="211">
        <v>22013</v>
      </c>
      <c r="D341" s="212">
        <v>181.7</v>
      </c>
      <c r="E341" s="11">
        <v>4.422</v>
      </c>
      <c r="F341" s="15">
        <f>E341*0.0864</f>
        <v>0.3820608</v>
      </c>
      <c r="G341" s="212">
        <f t="shared" si="43"/>
        <v>6.421946666666667</v>
      </c>
      <c r="H341" s="78">
        <f t="shared" si="44"/>
        <v>2.453574081024</v>
      </c>
      <c r="I341" s="215" t="s">
        <v>44</v>
      </c>
      <c r="J341" s="212">
        <v>9.73507</v>
      </c>
      <c r="K341" s="212">
        <v>0</v>
      </c>
      <c r="L341" s="212">
        <v>9.53077</v>
      </c>
      <c r="M341" s="221"/>
      <c r="N341" s="213">
        <v>0</v>
      </c>
      <c r="O341" s="212">
        <f>N341*0.0864</f>
        <v>0</v>
      </c>
      <c r="P341" s="220"/>
      <c r="Q341" s="214">
        <f>G341*O341</f>
        <v>0</v>
      </c>
      <c r="R341" s="220"/>
    </row>
    <row r="342" spans="1:18" ht="24" customHeight="1">
      <c r="A342" s="173"/>
      <c r="B342" s="210">
        <v>2</v>
      </c>
      <c r="C342" s="211">
        <v>22025</v>
      </c>
      <c r="D342" s="212">
        <v>181.91</v>
      </c>
      <c r="E342" s="213">
        <v>6.616</v>
      </c>
      <c r="F342" s="212">
        <f t="shared" si="45"/>
        <v>0.5716224</v>
      </c>
      <c r="G342" s="212">
        <f t="shared" si="43"/>
        <v>46.79647333333333</v>
      </c>
      <c r="H342" s="214">
        <f t="shared" si="44"/>
        <v>26.749912398335997</v>
      </c>
      <c r="I342" s="215" t="s">
        <v>45</v>
      </c>
      <c r="J342" s="212">
        <v>51.59013</v>
      </c>
      <c r="K342" s="212">
        <v>45.21234</v>
      </c>
      <c r="L342" s="212">
        <v>43.58695</v>
      </c>
      <c r="M342" s="221"/>
      <c r="N342" s="221"/>
      <c r="O342" s="213"/>
      <c r="P342" s="220"/>
      <c r="Q342" s="220"/>
      <c r="R342" s="220"/>
    </row>
    <row r="343" spans="1:18" ht="24" customHeight="1">
      <c r="A343" s="173"/>
      <c r="B343" s="210">
        <v>3</v>
      </c>
      <c r="C343" s="211">
        <v>22052</v>
      </c>
      <c r="D343" s="212">
        <v>181.73</v>
      </c>
      <c r="E343" s="213">
        <v>2.868</v>
      </c>
      <c r="F343" s="212">
        <f t="shared" si="45"/>
        <v>0.2477952</v>
      </c>
      <c r="G343" s="212">
        <f aca="true" t="shared" si="46" ref="G343:G357">+AVERAGE(J343:L343)</f>
        <v>18.731763333333333</v>
      </c>
      <c r="H343" s="214">
        <f aca="true" t="shared" si="47" ref="H343:H357">G343*F343</f>
        <v>4.641641041535999</v>
      </c>
      <c r="I343" s="215" t="s">
        <v>91</v>
      </c>
      <c r="J343" s="212">
        <v>21.18384</v>
      </c>
      <c r="K343" s="212">
        <v>19.62219</v>
      </c>
      <c r="L343" s="212">
        <v>15.38926</v>
      </c>
      <c r="M343" s="221"/>
      <c r="N343" s="221"/>
      <c r="O343" s="213"/>
      <c r="P343" s="220"/>
      <c r="Q343" s="220"/>
      <c r="R343" s="220"/>
    </row>
    <row r="344" spans="1:18" ht="24" customHeight="1">
      <c r="A344" s="173"/>
      <c r="B344" s="210">
        <v>4</v>
      </c>
      <c r="C344" s="211">
        <v>22055</v>
      </c>
      <c r="D344" s="212">
        <v>181.16</v>
      </c>
      <c r="E344" s="213">
        <v>49.951</v>
      </c>
      <c r="F344" s="212">
        <f t="shared" si="45"/>
        <v>4.3157664</v>
      </c>
      <c r="G344" s="212">
        <f t="shared" si="46"/>
        <v>203.09278666666668</v>
      </c>
      <c r="H344" s="214">
        <f t="shared" si="47"/>
        <v>876.5010247783681</v>
      </c>
      <c r="I344" s="215" t="s">
        <v>92</v>
      </c>
      <c r="J344" s="212">
        <v>204.68778</v>
      </c>
      <c r="K344" s="212">
        <v>196.21742</v>
      </c>
      <c r="L344" s="212">
        <v>208.37316</v>
      </c>
      <c r="M344" s="221"/>
      <c r="N344" s="221"/>
      <c r="O344" s="213"/>
      <c r="P344" s="220"/>
      <c r="Q344" s="220"/>
      <c r="R344" s="220"/>
    </row>
    <row r="345" spans="1:18" ht="24" customHeight="1">
      <c r="A345" s="173"/>
      <c r="B345" s="210">
        <v>5</v>
      </c>
      <c r="C345" s="211">
        <v>22063</v>
      </c>
      <c r="D345" s="212">
        <v>183.68</v>
      </c>
      <c r="E345" s="213">
        <v>95.673</v>
      </c>
      <c r="F345" s="212">
        <f t="shared" si="45"/>
        <v>8.2661472</v>
      </c>
      <c r="G345" s="212">
        <f t="shared" si="46"/>
        <v>1302.75946</v>
      </c>
      <c r="H345" s="214">
        <f t="shared" si="47"/>
        <v>10768.801462552512</v>
      </c>
      <c r="I345" s="215" t="s">
        <v>93</v>
      </c>
      <c r="J345" s="212">
        <v>1318.4064</v>
      </c>
      <c r="K345" s="212">
        <v>1296.35675</v>
      </c>
      <c r="L345" s="212">
        <v>1293.51523</v>
      </c>
      <c r="M345" s="221"/>
      <c r="N345" s="221"/>
      <c r="O345" s="213"/>
      <c r="P345" s="220"/>
      <c r="Q345" s="220"/>
      <c r="R345" s="220"/>
    </row>
    <row r="346" spans="1:18" ht="24" customHeight="1">
      <c r="A346" s="173"/>
      <c r="B346" s="210">
        <v>6</v>
      </c>
      <c r="C346" s="211">
        <v>22076</v>
      </c>
      <c r="D346" s="212">
        <v>184.1</v>
      </c>
      <c r="E346" s="213">
        <v>121.88</v>
      </c>
      <c r="F346" s="212">
        <f t="shared" si="45"/>
        <v>10.530432</v>
      </c>
      <c r="G346" s="212">
        <f t="shared" si="46"/>
        <v>1070.64394</v>
      </c>
      <c r="H346" s="214">
        <f t="shared" si="47"/>
        <v>11274.343206382078</v>
      </c>
      <c r="I346" s="215" t="s">
        <v>94</v>
      </c>
      <c r="J346" s="212">
        <v>991.88426</v>
      </c>
      <c r="K346" s="212">
        <v>1216.06755</v>
      </c>
      <c r="L346" s="212">
        <v>1003.98001</v>
      </c>
      <c r="M346" s="221"/>
      <c r="N346" s="221"/>
      <c r="O346" s="213"/>
      <c r="P346" s="220"/>
      <c r="Q346" s="220"/>
      <c r="R346" s="220"/>
    </row>
    <row r="347" spans="1:18" ht="24" customHeight="1">
      <c r="A347" s="173"/>
      <c r="B347" s="210">
        <v>7</v>
      </c>
      <c r="C347" s="211">
        <v>22076</v>
      </c>
      <c r="D347" s="212">
        <v>184.03</v>
      </c>
      <c r="E347" s="213">
        <v>112.652</v>
      </c>
      <c r="F347" s="212">
        <f t="shared" si="45"/>
        <v>9.7331328</v>
      </c>
      <c r="G347" s="212">
        <f t="shared" si="46"/>
        <v>1154.7460966666667</v>
      </c>
      <c r="H347" s="214">
        <f t="shared" si="47"/>
        <v>11239.297109138304</v>
      </c>
      <c r="I347" s="215" t="s">
        <v>95</v>
      </c>
      <c r="J347" s="212">
        <v>954.84237</v>
      </c>
      <c r="K347" s="212">
        <v>1213.80014</v>
      </c>
      <c r="L347" s="212">
        <v>1295.59578</v>
      </c>
      <c r="M347" s="221"/>
      <c r="N347" s="221"/>
      <c r="O347" s="213"/>
      <c r="P347" s="220"/>
      <c r="Q347" s="220"/>
      <c r="R347" s="220"/>
    </row>
    <row r="348" spans="1:18" ht="24" customHeight="1">
      <c r="A348" s="173"/>
      <c r="B348" s="210">
        <v>8</v>
      </c>
      <c r="C348" s="211">
        <v>22080</v>
      </c>
      <c r="D348" s="212">
        <v>182.29</v>
      </c>
      <c r="E348" s="213">
        <v>18.023</v>
      </c>
      <c r="F348" s="212">
        <f t="shared" si="45"/>
        <v>1.5571872</v>
      </c>
      <c r="G348" s="212">
        <f t="shared" si="46"/>
        <v>586.0925433333333</v>
      </c>
      <c r="H348" s="214">
        <f t="shared" si="47"/>
        <v>912.655806494112</v>
      </c>
      <c r="I348" s="215" t="s">
        <v>96</v>
      </c>
      <c r="J348" s="212">
        <v>643.06178</v>
      </c>
      <c r="K348" s="212">
        <v>631.17638</v>
      </c>
      <c r="L348" s="212">
        <v>484.03947</v>
      </c>
      <c r="M348" s="221"/>
      <c r="N348" s="221"/>
      <c r="O348" s="213"/>
      <c r="P348" s="220"/>
      <c r="Q348" s="220"/>
      <c r="R348" s="220"/>
    </row>
    <row r="349" spans="1:18" ht="24" customHeight="1">
      <c r="A349" s="173"/>
      <c r="B349" s="210">
        <v>9</v>
      </c>
      <c r="C349" s="211">
        <v>22111</v>
      </c>
      <c r="D349" s="212">
        <v>183.73</v>
      </c>
      <c r="E349" s="213">
        <v>103.168</v>
      </c>
      <c r="F349" s="212">
        <f t="shared" si="45"/>
        <v>8.9137152</v>
      </c>
      <c r="G349" s="212">
        <f t="shared" si="46"/>
        <v>366.0809266666667</v>
      </c>
      <c r="H349" s="214">
        <f t="shared" si="47"/>
        <v>3263.1411204587525</v>
      </c>
      <c r="I349" s="215" t="s">
        <v>97</v>
      </c>
      <c r="J349" s="212">
        <v>384.15125</v>
      </c>
      <c r="K349" s="212">
        <v>347.1558</v>
      </c>
      <c r="L349" s="212">
        <v>366.93573</v>
      </c>
      <c r="M349" s="221"/>
      <c r="N349" s="221"/>
      <c r="O349" s="213"/>
      <c r="P349" s="220"/>
      <c r="Q349" s="220"/>
      <c r="R349" s="220"/>
    </row>
    <row r="350" spans="1:18" ht="24" customHeight="1">
      <c r="A350" s="173"/>
      <c r="B350" s="210">
        <v>10</v>
      </c>
      <c r="C350" s="211">
        <v>22115</v>
      </c>
      <c r="D350" s="212">
        <v>188.65</v>
      </c>
      <c r="E350" s="213">
        <v>727.058</v>
      </c>
      <c r="F350" s="212">
        <f t="shared" si="45"/>
        <v>62.8178112</v>
      </c>
      <c r="G350" s="212">
        <f t="shared" si="46"/>
        <v>2202.620746666667</v>
      </c>
      <c r="H350" s="214">
        <f t="shared" si="47"/>
        <v>138363.81420930973</v>
      </c>
      <c r="I350" s="215" t="s">
        <v>98</v>
      </c>
      <c r="J350" s="212">
        <v>2163.97524</v>
      </c>
      <c r="K350" s="212">
        <v>2273.5923</v>
      </c>
      <c r="L350" s="212">
        <v>2170.2947</v>
      </c>
      <c r="M350" s="221"/>
      <c r="N350" s="221"/>
      <c r="O350" s="213"/>
      <c r="P350" s="220"/>
      <c r="Q350" s="220"/>
      <c r="R350" s="220"/>
    </row>
    <row r="351" spans="1:18" ht="24" customHeight="1">
      <c r="A351" s="173"/>
      <c r="B351" s="210">
        <v>11</v>
      </c>
      <c r="C351" s="211">
        <v>22115</v>
      </c>
      <c r="D351" s="212">
        <v>188.06</v>
      </c>
      <c r="E351" s="213">
        <v>631.151</v>
      </c>
      <c r="F351" s="212">
        <f t="shared" si="45"/>
        <v>54.5314464</v>
      </c>
      <c r="G351" s="212">
        <f t="shared" si="46"/>
        <v>2118.7995966666667</v>
      </c>
      <c r="H351" s="214">
        <f t="shared" si="47"/>
        <v>115541.20663796995</v>
      </c>
      <c r="I351" s="215" t="s">
        <v>99</v>
      </c>
      <c r="J351" s="212">
        <v>2174.06261</v>
      </c>
      <c r="K351" s="212">
        <v>2019.44588</v>
      </c>
      <c r="L351" s="212">
        <v>2162.8903</v>
      </c>
      <c r="M351" s="221"/>
      <c r="N351" s="221"/>
      <c r="O351" s="213"/>
      <c r="P351" s="220"/>
      <c r="Q351" s="220"/>
      <c r="R351" s="220"/>
    </row>
    <row r="352" spans="1:18" ht="24" customHeight="1">
      <c r="A352" s="173"/>
      <c r="B352" s="210">
        <v>12</v>
      </c>
      <c r="C352" s="211">
        <v>22122</v>
      </c>
      <c r="D352" s="212">
        <v>187.02</v>
      </c>
      <c r="E352" s="213">
        <v>428.743</v>
      </c>
      <c r="F352" s="212">
        <f t="shared" si="45"/>
        <v>37.0433952</v>
      </c>
      <c r="G352" s="212">
        <f t="shared" si="46"/>
        <v>1166.97837</v>
      </c>
      <c r="H352" s="214">
        <f t="shared" si="47"/>
        <v>43228.84094976183</v>
      </c>
      <c r="I352" s="215" t="s">
        <v>100</v>
      </c>
      <c r="J352" s="212">
        <v>1191.85636</v>
      </c>
      <c r="K352" s="212">
        <v>1175.33497</v>
      </c>
      <c r="L352" s="212">
        <v>1133.74378</v>
      </c>
      <c r="M352" s="221"/>
      <c r="N352" s="221"/>
      <c r="O352" s="213"/>
      <c r="P352" s="220"/>
      <c r="Q352" s="220"/>
      <c r="R352" s="220"/>
    </row>
    <row r="353" spans="1:18" ht="24" customHeight="1">
      <c r="A353" s="173"/>
      <c r="B353" s="210">
        <v>13</v>
      </c>
      <c r="C353" s="211">
        <v>22131</v>
      </c>
      <c r="D353" s="212">
        <v>183.2</v>
      </c>
      <c r="E353" s="213">
        <v>65.079</v>
      </c>
      <c r="F353" s="212">
        <f t="shared" si="45"/>
        <v>5.6228256</v>
      </c>
      <c r="G353" s="212">
        <f t="shared" si="46"/>
        <v>14.860546666666666</v>
      </c>
      <c r="H353" s="214">
        <f t="shared" si="47"/>
        <v>83.55826222732799</v>
      </c>
      <c r="I353" s="215" t="s">
        <v>101</v>
      </c>
      <c r="J353" s="212">
        <v>14.90655</v>
      </c>
      <c r="K353" s="212">
        <v>13.07844</v>
      </c>
      <c r="L353" s="212">
        <v>16.59665</v>
      </c>
      <c r="M353" s="221"/>
      <c r="N353" s="221"/>
      <c r="O353" s="213"/>
      <c r="P353" s="220">
        <v>0</v>
      </c>
      <c r="Q353" s="220"/>
      <c r="R353" s="220"/>
    </row>
    <row r="354" spans="1:18" ht="24" customHeight="1">
      <c r="A354" s="173"/>
      <c r="B354" s="210">
        <v>14</v>
      </c>
      <c r="C354" s="211">
        <v>22138</v>
      </c>
      <c r="D354" s="212">
        <v>183.71</v>
      </c>
      <c r="E354" s="213">
        <v>95.538</v>
      </c>
      <c r="F354" s="212">
        <f t="shared" si="45"/>
        <v>8.254483200000001</v>
      </c>
      <c r="G354" s="212">
        <f t="shared" si="46"/>
        <v>132.96238333333335</v>
      </c>
      <c r="H354" s="214">
        <f t="shared" si="47"/>
        <v>1097.5357594569602</v>
      </c>
      <c r="I354" s="215" t="s">
        <v>102</v>
      </c>
      <c r="J354" s="212">
        <v>127.19546</v>
      </c>
      <c r="K354" s="212">
        <v>144.21998</v>
      </c>
      <c r="L354" s="212">
        <v>127.47171</v>
      </c>
      <c r="M354" s="221"/>
      <c r="N354" s="221"/>
      <c r="O354" s="213"/>
      <c r="P354" s="220"/>
      <c r="Q354" s="220"/>
      <c r="R354" s="220"/>
    </row>
    <row r="355" spans="1:17" ht="24" customHeight="1">
      <c r="A355" s="175"/>
      <c r="B355" s="176">
        <v>15</v>
      </c>
      <c r="C355" s="177">
        <v>22144</v>
      </c>
      <c r="D355" s="178">
        <v>183.25</v>
      </c>
      <c r="E355" s="175">
        <v>68.79</v>
      </c>
      <c r="F355" s="178">
        <f t="shared" si="45"/>
        <v>5.943456000000001</v>
      </c>
      <c r="G355" s="178">
        <f t="shared" si="46"/>
        <v>128.66494333333333</v>
      </c>
      <c r="H355" s="179">
        <f t="shared" si="47"/>
        <v>764.7144294441601</v>
      </c>
      <c r="I355" s="174" t="s">
        <v>103</v>
      </c>
      <c r="J355" s="178">
        <v>125.90566</v>
      </c>
      <c r="K355" s="178">
        <v>135.99697</v>
      </c>
      <c r="L355" s="178">
        <v>124.0922</v>
      </c>
      <c r="M355" s="175"/>
      <c r="N355" s="175"/>
      <c r="O355" s="175"/>
      <c r="P355" s="175"/>
      <c r="Q355" s="175"/>
    </row>
    <row r="356" spans="2:12" ht="24" customHeight="1">
      <c r="B356" s="2">
        <v>16</v>
      </c>
      <c r="C356" s="103">
        <v>22160</v>
      </c>
      <c r="D356" s="8">
        <v>185.96</v>
      </c>
      <c r="E356" s="1">
        <v>300.801</v>
      </c>
      <c r="F356" s="8">
        <f t="shared" si="45"/>
        <v>25.9892064</v>
      </c>
      <c r="G356" s="8">
        <f t="shared" si="46"/>
        <v>536.6527766666667</v>
      </c>
      <c r="H356" s="94">
        <f t="shared" si="47"/>
        <v>13947.179777923104</v>
      </c>
      <c r="I356" s="2" t="s">
        <v>104</v>
      </c>
      <c r="J356" s="8">
        <v>758.46601</v>
      </c>
      <c r="K356" s="8">
        <v>424.1396</v>
      </c>
      <c r="L356" s="8">
        <v>427.35272</v>
      </c>
    </row>
    <row r="357" spans="2:12" ht="24" customHeight="1">
      <c r="B357" s="2">
        <v>17</v>
      </c>
      <c r="C357" s="103">
        <v>22167</v>
      </c>
      <c r="D357" s="8">
        <v>186.11</v>
      </c>
      <c r="E357" s="1">
        <v>312.3</v>
      </c>
      <c r="F357" s="8">
        <f t="shared" si="45"/>
        <v>26.982720000000004</v>
      </c>
      <c r="G357" s="8">
        <f t="shared" si="46"/>
        <v>406.7439</v>
      </c>
      <c r="H357" s="94">
        <f t="shared" si="47"/>
        <v>10975.056765408002</v>
      </c>
      <c r="I357" s="2" t="s">
        <v>105</v>
      </c>
      <c r="J357" s="8">
        <v>408.72618</v>
      </c>
      <c r="K357" s="8">
        <v>390.86321</v>
      </c>
      <c r="L357" s="8">
        <v>420.64231</v>
      </c>
    </row>
    <row r="358" spans="2:12" ht="24" customHeight="1">
      <c r="B358" s="2">
        <v>18</v>
      </c>
      <c r="C358" s="103">
        <v>22188</v>
      </c>
      <c r="D358" s="8">
        <v>185.92</v>
      </c>
      <c r="E358" s="1">
        <v>286.862</v>
      </c>
      <c r="F358" s="8">
        <f aca="true" t="shared" si="48" ref="F358:F421">E358*0.0864</f>
        <v>24.784876800000003</v>
      </c>
      <c r="G358" s="8">
        <f aca="true" t="shared" si="49" ref="G358:G417">+AVERAGE(J358:L358)</f>
        <v>428.9537666666667</v>
      </c>
      <c r="H358" s="94">
        <f aca="true" t="shared" si="50" ref="H358:H421">G358*F358</f>
        <v>10631.566259729281</v>
      </c>
      <c r="I358" s="2" t="s">
        <v>106</v>
      </c>
      <c r="J358" s="8">
        <v>404.64767</v>
      </c>
      <c r="K358" s="8">
        <v>416.89508</v>
      </c>
      <c r="L358" s="8">
        <v>465.31855</v>
      </c>
    </row>
    <row r="359" spans="2:12" ht="24" customHeight="1">
      <c r="B359" s="2">
        <v>19</v>
      </c>
      <c r="C359" s="103">
        <v>22193</v>
      </c>
      <c r="D359" s="8">
        <v>186.31</v>
      </c>
      <c r="E359" s="1">
        <v>340.157</v>
      </c>
      <c r="F359" s="8">
        <f t="shared" si="48"/>
        <v>29.3895648</v>
      </c>
      <c r="G359" s="8">
        <f t="shared" si="49"/>
        <v>628.25034</v>
      </c>
      <c r="H359" s="94">
        <f t="shared" si="50"/>
        <v>18464.004078052032</v>
      </c>
      <c r="I359" s="2" t="s">
        <v>107</v>
      </c>
      <c r="J359" s="8">
        <v>658.55445</v>
      </c>
      <c r="K359" s="8">
        <v>636.74215</v>
      </c>
      <c r="L359" s="8">
        <v>589.45442</v>
      </c>
    </row>
    <row r="360" spans="2:12" ht="24" customHeight="1">
      <c r="B360" s="2">
        <v>20</v>
      </c>
      <c r="C360" s="103">
        <v>22200</v>
      </c>
      <c r="D360" s="8">
        <v>185.48</v>
      </c>
      <c r="E360" s="1">
        <v>265.822</v>
      </c>
      <c r="F360" s="8">
        <f t="shared" si="48"/>
        <v>22.9670208</v>
      </c>
      <c r="G360" s="8">
        <f t="shared" si="49"/>
        <v>409.7161866666667</v>
      </c>
      <c r="H360" s="94">
        <f t="shared" si="50"/>
        <v>9409.960181270017</v>
      </c>
      <c r="I360" s="2" t="s">
        <v>108</v>
      </c>
      <c r="J360" s="8">
        <v>443.28469</v>
      </c>
      <c r="K360" s="8">
        <v>380.70119</v>
      </c>
      <c r="L360" s="8">
        <v>405.16268</v>
      </c>
    </row>
    <row r="361" spans="2:12" ht="24" customHeight="1">
      <c r="B361" s="2">
        <v>21</v>
      </c>
      <c r="C361" s="103">
        <v>22205</v>
      </c>
      <c r="D361" s="8">
        <v>184.41</v>
      </c>
      <c r="E361" s="1">
        <v>138.271</v>
      </c>
      <c r="F361" s="8">
        <f t="shared" si="48"/>
        <v>11.9466144</v>
      </c>
      <c r="G361" s="8">
        <f t="shared" si="49"/>
        <v>414.8277966666667</v>
      </c>
      <c r="H361" s="94">
        <f t="shared" si="50"/>
        <v>4955.7877291782725</v>
      </c>
      <c r="I361" s="2" t="s">
        <v>109</v>
      </c>
      <c r="J361" s="8">
        <v>384.38609</v>
      </c>
      <c r="K361" s="8">
        <v>431.87001</v>
      </c>
      <c r="L361" s="8">
        <v>428.22729</v>
      </c>
    </row>
    <row r="362" spans="2:12" ht="24" customHeight="1">
      <c r="B362" s="2">
        <v>22</v>
      </c>
      <c r="C362" s="103">
        <v>22222</v>
      </c>
      <c r="D362" s="8">
        <v>183.06</v>
      </c>
      <c r="E362" s="1">
        <v>55.665</v>
      </c>
      <c r="F362" s="8">
        <f t="shared" si="48"/>
        <v>4.809456</v>
      </c>
      <c r="G362" s="8">
        <f t="shared" si="49"/>
        <v>50.81668333333334</v>
      </c>
      <c r="H362" s="94">
        <f t="shared" si="50"/>
        <v>244.40060255760002</v>
      </c>
      <c r="I362" s="2" t="s">
        <v>110</v>
      </c>
      <c r="J362" s="8">
        <v>46.97422</v>
      </c>
      <c r="K362" s="8">
        <v>58.29516</v>
      </c>
      <c r="L362" s="8">
        <v>47.18067</v>
      </c>
    </row>
    <row r="363" spans="2:12" ht="24" customHeight="1">
      <c r="B363" s="2">
        <v>23</v>
      </c>
      <c r="C363" s="103">
        <v>22243</v>
      </c>
      <c r="D363" s="8">
        <v>182.43</v>
      </c>
      <c r="E363" s="1">
        <v>21.098</v>
      </c>
      <c r="F363" s="8">
        <f t="shared" si="48"/>
        <v>1.8228672</v>
      </c>
      <c r="G363" s="8">
        <f t="shared" si="49"/>
        <v>46.815596666666664</v>
      </c>
      <c r="H363" s="94">
        <f t="shared" si="50"/>
        <v>85.33861561209599</v>
      </c>
      <c r="I363" s="2" t="s">
        <v>111</v>
      </c>
      <c r="J363" s="8">
        <v>45.17272</v>
      </c>
      <c r="K363" s="8">
        <v>49.12496</v>
      </c>
      <c r="L363" s="8">
        <v>46.14911</v>
      </c>
    </row>
    <row r="364" spans="2:12" ht="24" customHeight="1">
      <c r="B364" s="2">
        <v>24</v>
      </c>
      <c r="C364" s="103">
        <v>22247</v>
      </c>
      <c r="D364" s="8">
        <v>182.32</v>
      </c>
      <c r="E364" s="1">
        <v>18.892</v>
      </c>
      <c r="F364" s="8">
        <f t="shared" si="48"/>
        <v>1.6322688</v>
      </c>
      <c r="G364" s="8">
        <f t="shared" si="49"/>
        <v>53.85837</v>
      </c>
      <c r="H364" s="94">
        <f t="shared" si="50"/>
        <v>87.91133696985601</v>
      </c>
      <c r="I364" s="2" t="s">
        <v>112</v>
      </c>
      <c r="J364" s="8">
        <v>59.62495</v>
      </c>
      <c r="K364" s="8">
        <v>54.08454</v>
      </c>
      <c r="L364" s="8">
        <v>47.86562</v>
      </c>
    </row>
    <row r="365" spans="2:12" ht="24" customHeight="1">
      <c r="B365" s="2">
        <v>25</v>
      </c>
      <c r="C365" s="103">
        <v>22257</v>
      </c>
      <c r="D365" s="8">
        <v>182.19</v>
      </c>
      <c r="E365" s="1">
        <v>14.89</v>
      </c>
      <c r="F365" s="8">
        <f t="shared" si="48"/>
        <v>1.286496</v>
      </c>
      <c r="G365" s="8">
        <f t="shared" si="49"/>
        <v>51.96597</v>
      </c>
      <c r="H365" s="94">
        <f t="shared" si="50"/>
        <v>66.85401254112</v>
      </c>
      <c r="I365" s="165" t="s">
        <v>113</v>
      </c>
      <c r="J365" s="8">
        <v>51.91737</v>
      </c>
      <c r="K365" s="8">
        <v>61.26862</v>
      </c>
      <c r="L365" s="8">
        <v>42.71192</v>
      </c>
    </row>
    <row r="366" spans="2:12" ht="24" customHeight="1">
      <c r="B366" s="2">
        <v>26</v>
      </c>
      <c r="C366" s="103">
        <v>22269</v>
      </c>
      <c r="D366" s="8">
        <v>182.09</v>
      </c>
      <c r="E366" s="1">
        <v>11.785</v>
      </c>
      <c r="F366" s="8">
        <f t="shared" si="48"/>
        <v>1.018224</v>
      </c>
      <c r="G366" s="8">
        <f t="shared" si="49"/>
        <v>52.02029666666667</v>
      </c>
      <c r="H366" s="94">
        <f t="shared" si="50"/>
        <v>52.96831455312</v>
      </c>
      <c r="I366" s="165" t="s">
        <v>114</v>
      </c>
      <c r="J366" s="8">
        <v>51.86515</v>
      </c>
      <c r="K366" s="8">
        <v>56.72435</v>
      </c>
      <c r="L366" s="8">
        <v>47.47139</v>
      </c>
    </row>
    <row r="367" spans="2:12" ht="24" customHeight="1">
      <c r="B367" s="2">
        <v>27</v>
      </c>
      <c r="C367" s="103">
        <v>22275</v>
      </c>
      <c r="D367" s="8">
        <v>182.03</v>
      </c>
      <c r="E367" s="1">
        <v>10.397</v>
      </c>
      <c r="F367" s="8">
        <f t="shared" si="48"/>
        <v>0.8983008000000001</v>
      </c>
      <c r="G367" s="8">
        <f t="shared" si="49"/>
        <v>59.565310000000004</v>
      </c>
      <c r="H367" s="94">
        <f t="shared" si="50"/>
        <v>53.50756562524801</v>
      </c>
      <c r="I367" s="165" t="s">
        <v>115</v>
      </c>
      <c r="J367" s="8">
        <v>70.62734</v>
      </c>
      <c r="K367" s="8">
        <v>57.52365</v>
      </c>
      <c r="L367" s="8">
        <v>50.54494</v>
      </c>
    </row>
    <row r="368" spans="2:12" ht="24" customHeight="1">
      <c r="B368" s="2">
        <v>28</v>
      </c>
      <c r="C368" s="103">
        <v>22292</v>
      </c>
      <c r="D368" s="8">
        <v>182.15</v>
      </c>
      <c r="E368" s="1">
        <v>13.505</v>
      </c>
      <c r="F368" s="8">
        <f t="shared" si="48"/>
        <v>1.166832</v>
      </c>
      <c r="G368" s="8">
        <f t="shared" si="49"/>
        <v>14.094173333333332</v>
      </c>
      <c r="H368" s="94">
        <f t="shared" si="50"/>
        <v>16.44553245888</v>
      </c>
      <c r="I368" s="165" t="s">
        <v>81</v>
      </c>
      <c r="J368" s="8">
        <v>6.92692</v>
      </c>
      <c r="K368" s="8">
        <v>24.69278</v>
      </c>
      <c r="L368" s="8">
        <v>10.66282</v>
      </c>
    </row>
    <row r="369" spans="2:12" ht="24" customHeight="1">
      <c r="B369" s="2">
        <v>29</v>
      </c>
      <c r="C369" s="103">
        <v>22305</v>
      </c>
      <c r="D369" s="8">
        <v>181.87</v>
      </c>
      <c r="E369" s="1">
        <v>5.855</v>
      </c>
      <c r="F369" s="8">
        <f t="shared" si="48"/>
        <v>0.5058720000000001</v>
      </c>
      <c r="G369" s="8">
        <f t="shared" si="49"/>
        <v>10.055326666666666</v>
      </c>
      <c r="H369" s="94">
        <f t="shared" si="50"/>
        <v>5.08670821152</v>
      </c>
      <c r="I369" s="165" t="s">
        <v>82</v>
      </c>
      <c r="J369" s="8">
        <v>22.64728</v>
      </c>
      <c r="K369" s="8">
        <v>3.55987</v>
      </c>
      <c r="L369" s="8">
        <v>3.95883</v>
      </c>
    </row>
    <row r="370" spans="2:12" ht="24" customHeight="1">
      <c r="B370" s="2">
        <v>30</v>
      </c>
      <c r="C370" s="103">
        <v>22322</v>
      </c>
      <c r="D370" s="8">
        <v>181.74</v>
      </c>
      <c r="E370" s="1">
        <v>4.03</v>
      </c>
      <c r="F370" s="8">
        <f t="shared" si="48"/>
        <v>0.34819200000000006</v>
      </c>
      <c r="G370" s="8">
        <f t="shared" si="49"/>
        <v>22.462866666666667</v>
      </c>
      <c r="H370" s="94">
        <f t="shared" si="50"/>
        <v>7.821390470400002</v>
      </c>
      <c r="I370" s="165" t="s">
        <v>83</v>
      </c>
      <c r="J370" s="8">
        <v>24.1752</v>
      </c>
      <c r="K370" s="8">
        <v>19.62162</v>
      </c>
      <c r="L370" s="8">
        <v>23.59178</v>
      </c>
    </row>
    <row r="371" spans="2:12" ht="24" customHeight="1">
      <c r="B371" s="2">
        <v>31</v>
      </c>
      <c r="C371" s="103">
        <v>22326</v>
      </c>
      <c r="D371" s="8">
        <v>181.73</v>
      </c>
      <c r="E371" s="1">
        <v>4.416</v>
      </c>
      <c r="F371" s="8">
        <f t="shared" si="48"/>
        <v>0.38154240000000006</v>
      </c>
      <c r="G371" s="8">
        <f t="shared" si="49"/>
        <v>16.24894</v>
      </c>
      <c r="H371" s="94">
        <f t="shared" si="50"/>
        <v>6.199659565056002</v>
      </c>
      <c r="I371" s="165" t="s">
        <v>84</v>
      </c>
      <c r="J371" s="8">
        <v>11.04426</v>
      </c>
      <c r="K371" s="8">
        <v>21.90611</v>
      </c>
      <c r="L371" s="8">
        <v>15.79645</v>
      </c>
    </row>
    <row r="372" spans="2:12" ht="24" customHeight="1">
      <c r="B372" s="2">
        <v>32</v>
      </c>
      <c r="C372" s="103">
        <v>22350</v>
      </c>
      <c r="D372" s="8">
        <v>181.96</v>
      </c>
      <c r="E372" s="1">
        <v>9.877</v>
      </c>
      <c r="F372" s="8">
        <f t="shared" si="48"/>
        <v>0.8533728000000002</v>
      </c>
      <c r="G372" s="8">
        <f t="shared" si="49"/>
        <v>1281.51361</v>
      </c>
      <c r="H372" s="94">
        <f t="shared" si="50"/>
        <v>1093.6088576038082</v>
      </c>
      <c r="I372" s="2" t="s">
        <v>85</v>
      </c>
      <c r="J372" s="8">
        <v>1272.00906</v>
      </c>
      <c r="K372" s="8">
        <v>1393.56973</v>
      </c>
      <c r="L372" s="8">
        <v>1178.96204</v>
      </c>
    </row>
    <row r="373" spans="2:12" ht="24" customHeight="1">
      <c r="B373" s="2">
        <v>33</v>
      </c>
      <c r="C373" s="103">
        <v>22362</v>
      </c>
      <c r="D373" s="8">
        <v>181.72</v>
      </c>
      <c r="E373" s="1">
        <v>2.365</v>
      </c>
      <c r="F373" s="8">
        <f t="shared" si="48"/>
        <v>0.20433600000000002</v>
      </c>
      <c r="G373" s="8">
        <f t="shared" si="49"/>
        <v>18.737273333333334</v>
      </c>
      <c r="H373" s="94">
        <f t="shared" si="50"/>
        <v>3.8286994838400004</v>
      </c>
      <c r="I373" s="2" t="s">
        <v>86</v>
      </c>
      <c r="J373" s="8">
        <v>26.64358</v>
      </c>
      <c r="K373" s="8">
        <v>16.20328</v>
      </c>
      <c r="L373" s="8">
        <v>13.36496</v>
      </c>
    </row>
    <row r="374" spans="2:12" s="231" customFormat="1" ht="24" customHeight="1" thickBot="1">
      <c r="B374" s="232">
        <v>34</v>
      </c>
      <c r="C374" s="233">
        <v>22367</v>
      </c>
      <c r="D374" s="234">
        <v>181.64</v>
      </c>
      <c r="E374" s="231">
        <v>2.232</v>
      </c>
      <c r="F374" s="234">
        <f t="shared" si="48"/>
        <v>0.19284480000000004</v>
      </c>
      <c r="G374" s="234">
        <f t="shared" si="49"/>
        <v>28.361416666666667</v>
      </c>
      <c r="H374" s="239">
        <f t="shared" si="50"/>
        <v>5.469351724800001</v>
      </c>
      <c r="I374" s="232" t="s">
        <v>87</v>
      </c>
      <c r="J374" s="234">
        <v>28.82985</v>
      </c>
      <c r="K374" s="234">
        <v>30.79421</v>
      </c>
      <c r="L374" s="234">
        <v>25.46019</v>
      </c>
    </row>
    <row r="375" spans="2:12" ht="24" customHeight="1">
      <c r="B375" s="2">
        <v>1</v>
      </c>
      <c r="C375" s="103">
        <v>22374</v>
      </c>
      <c r="D375" s="8">
        <v>181.93</v>
      </c>
      <c r="E375" s="1">
        <v>9.416</v>
      </c>
      <c r="F375" s="8">
        <f t="shared" si="48"/>
        <v>0.8135424000000001</v>
      </c>
      <c r="G375" s="8">
        <f t="shared" si="49"/>
        <v>18.762249999999998</v>
      </c>
      <c r="H375" s="94">
        <f t="shared" si="50"/>
        <v>15.263885894400001</v>
      </c>
      <c r="I375" s="2" t="s">
        <v>44</v>
      </c>
      <c r="J375" s="8">
        <v>21.35611</v>
      </c>
      <c r="K375" s="8">
        <v>27.92048</v>
      </c>
      <c r="L375" s="8">
        <v>7.01016</v>
      </c>
    </row>
    <row r="376" spans="2:12" ht="24" customHeight="1">
      <c r="B376" s="2">
        <v>2</v>
      </c>
      <c r="C376" s="103">
        <v>22392</v>
      </c>
      <c r="D376" s="8">
        <v>182.36</v>
      </c>
      <c r="E376" s="1">
        <v>23.777</v>
      </c>
      <c r="F376" s="8">
        <f t="shared" si="48"/>
        <v>2.0543328</v>
      </c>
      <c r="G376" s="8">
        <f t="shared" si="49"/>
        <v>112.47086666666667</v>
      </c>
      <c r="H376" s="94">
        <f t="shared" si="50"/>
        <v>231.05259043776002</v>
      </c>
      <c r="I376" s="2" t="s">
        <v>45</v>
      </c>
      <c r="J376" s="8">
        <v>104.25092</v>
      </c>
      <c r="K376" s="8">
        <v>107.3539</v>
      </c>
      <c r="L376" s="8">
        <v>125.80778</v>
      </c>
    </row>
    <row r="377" spans="2:12" ht="24" customHeight="1">
      <c r="B377" s="2">
        <v>3</v>
      </c>
      <c r="C377" s="103">
        <v>22409</v>
      </c>
      <c r="D377" s="8">
        <v>182.18</v>
      </c>
      <c r="E377" s="1">
        <v>16.56</v>
      </c>
      <c r="F377" s="8">
        <f t="shared" si="48"/>
        <v>1.430784</v>
      </c>
      <c r="G377" s="8">
        <f t="shared" si="49"/>
        <v>45.00278333333333</v>
      </c>
      <c r="H377" s="94">
        <f t="shared" si="50"/>
        <v>64.3892623488</v>
      </c>
      <c r="I377" s="2" t="s">
        <v>91</v>
      </c>
      <c r="J377" s="8">
        <v>40.73784</v>
      </c>
      <c r="K377" s="8">
        <v>43.47409</v>
      </c>
      <c r="L377" s="8">
        <v>50.79642</v>
      </c>
    </row>
    <row r="378" spans="2:12" ht="24" customHeight="1">
      <c r="B378" s="2">
        <v>4</v>
      </c>
      <c r="C378" s="103">
        <v>22424</v>
      </c>
      <c r="D378" s="8">
        <v>182.08</v>
      </c>
      <c r="E378" s="1">
        <v>12.556</v>
      </c>
      <c r="F378" s="8">
        <f t="shared" si="48"/>
        <v>1.0848384</v>
      </c>
      <c r="G378" s="8">
        <f t="shared" si="49"/>
        <v>63.18422999999999</v>
      </c>
      <c r="H378" s="94">
        <f t="shared" si="50"/>
        <v>68.54467897843199</v>
      </c>
      <c r="I378" s="2" t="s">
        <v>92</v>
      </c>
      <c r="J378" s="8">
        <v>61.30614</v>
      </c>
      <c r="K378" s="8">
        <v>77.5425</v>
      </c>
      <c r="L378" s="8">
        <v>50.70405</v>
      </c>
    </row>
    <row r="379" spans="2:12" ht="24" customHeight="1">
      <c r="B379" s="2">
        <v>5</v>
      </c>
      <c r="C379" s="103">
        <v>22442</v>
      </c>
      <c r="D379" s="8">
        <v>182.15</v>
      </c>
      <c r="E379" s="1">
        <v>15.162</v>
      </c>
      <c r="F379" s="8">
        <f t="shared" si="48"/>
        <v>1.3099968000000002</v>
      </c>
      <c r="G379" s="8">
        <f t="shared" si="49"/>
        <v>18.21648</v>
      </c>
      <c r="H379" s="94">
        <f t="shared" si="50"/>
        <v>23.863530507264006</v>
      </c>
      <c r="I379" s="2" t="s">
        <v>93</v>
      </c>
      <c r="J379" s="8">
        <v>18.37308</v>
      </c>
      <c r="K379" s="8">
        <v>19.87578</v>
      </c>
      <c r="L379" s="8">
        <v>16.40058</v>
      </c>
    </row>
    <row r="380" spans="2:12" ht="24" customHeight="1">
      <c r="B380" s="2">
        <v>6</v>
      </c>
      <c r="C380" s="103">
        <v>22447</v>
      </c>
      <c r="D380" s="8">
        <v>182.16</v>
      </c>
      <c r="E380" s="1">
        <v>17.078</v>
      </c>
      <c r="F380" s="8">
        <f t="shared" si="48"/>
        <v>1.4755392</v>
      </c>
      <c r="G380" s="8">
        <f t="shared" si="49"/>
        <v>13.300883333333333</v>
      </c>
      <c r="H380" s="94">
        <f t="shared" si="50"/>
        <v>19.62597475296</v>
      </c>
      <c r="I380" s="2" t="s">
        <v>94</v>
      </c>
      <c r="J380" s="8">
        <v>10.83246</v>
      </c>
      <c r="K380" s="8">
        <v>24.57833</v>
      </c>
      <c r="L380" s="8">
        <v>4.49186</v>
      </c>
    </row>
    <row r="381" spans="2:12" ht="24" customHeight="1">
      <c r="B381" s="2">
        <v>7</v>
      </c>
      <c r="C381" s="103">
        <v>22452</v>
      </c>
      <c r="D381" s="8">
        <v>183.15</v>
      </c>
      <c r="E381" s="1">
        <v>60.418</v>
      </c>
      <c r="F381" s="8">
        <f t="shared" si="48"/>
        <v>5.2201152</v>
      </c>
      <c r="G381" s="8">
        <f t="shared" si="49"/>
        <v>210.69691</v>
      </c>
      <c r="H381" s="94">
        <f t="shared" si="50"/>
        <v>1099.8621424840321</v>
      </c>
      <c r="I381" s="2" t="s">
        <v>95</v>
      </c>
      <c r="J381" s="8">
        <v>227.76835</v>
      </c>
      <c r="K381" s="8">
        <v>211.52903</v>
      </c>
      <c r="L381" s="8">
        <v>192.79335</v>
      </c>
    </row>
    <row r="382" spans="2:12" ht="24" customHeight="1">
      <c r="B382" s="2">
        <v>8</v>
      </c>
      <c r="C382" s="103">
        <v>22462</v>
      </c>
      <c r="D382" s="8">
        <v>184.12</v>
      </c>
      <c r="E382" s="1">
        <v>115.319</v>
      </c>
      <c r="F382" s="8">
        <f t="shared" si="48"/>
        <v>9.9635616</v>
      </c>
      <c r="G382" s="8">
        <f t="shared" si="49"/>
        <v>193.28474666666668</v>
      </c>
      <c r="H382" s="94">
        <f t="shared" si="50"/>
        <v>1925.8044797537282</v>
      </c>
      <c r="I382" s="2" t="s">
        <v>96</v>
      </c>
      <c r="J382" s="8">
        <v>173.48436</v>
      </c>
      <c r="K382" s="8">
        <v>202.65389</v>
      </c>
      <c r="L382" s="8">
        <v>203.71599</v>
      </c>
    </row>
    <row r="383" spans="2:12" ht="24" customHeight="1">
      <c r="B383" s="2">
        <v>9</v>
      </c>
      <c r="C383" s="103">
        <v>22473</v>
      </c>
      <c r="D383" s="8">
        <v>183.06</v>
      </c>
      <c r="E383" s="1">
        <v>56.498</v>
      </c>
      <c r="F383" s="8">
        <f t="shared" si="48"/>
        <v>4.8814272</v>
      </c>
      <c r="G383" s="8">
        <f t="shared" si="49"/>
        <v>202.46705333333333</v>
      </c>
      <c r="H383" s="94">
        <f t="shared" si="50"/>
        <v>988.3281812451839</v>
      </c>
      <c r="I383" s="2" t="s">
        <v>97</v>
      </c>
      <c r="J383" s="8">
        <v>192.11555</v>
      </c>
      <c r="K383" s="8">
        <v>207.41652</v>
      </c>
      <c r="L383" s="8">
        <v>207.86909</v>
      </c>
    </row>
    <row r="384" spans="2:12" ht="24" customHeight="1">
      <c r="B384" s="2">
        <v>10</v>
      </c>
      <c r="C384" s="103">
        <v>22483</v>
      </c>
      <c r="D384" s="8">
        <v>183.77</v>
      </c>
      <c r="E384" s="1">
        <v>98.618</v>
      </c>
      <c r="F384" s="8">
        <f t="shared" si="48"/>
        <v>8.5205952</v>
      </c>
      <c r="G384" s="8">
        <f t="shared" si="49"/>
        <v>351.2796333333333</v>
      </c>
      <c r="H384" s="94">
        <f t="shared" si="50"/>
        <v>2993.11155763776</v>
      </c>
      <c r="I384" s="2" t="s">
        <v>98</v>
      </c>
      <c r="J384" s="8">
        <v>355.35633</v>
      </c>
      <c r="K384" s="8">
        <v>354.14295</v>
      </c>
      <c r="L384" s="8">
        <v>344.33962</v>
      </c>
    </row>
    <row r="385" spans="2:12" ht="24" customHeight="1">
      <c r="B385" s="2">
        <v>11</v>
      </c>
      <c r="C385" s="103">
        <v>22485</v>
      </c>
      <c r="D385" s="8">
        <v>185.5</v>
      </c>
      <c r="E385" s="1">
        <v>232.746</v>
      </c>
      <c r="F385" s="8">
        <f t="shared" si="48"/>
        <v>20.1092544</v>
      </c>
      <c r="G385" s="8">
        <f t="shared" si="49"/>
        <v>431.2370633333333</v>
      </c>
      <c r="H385" s="94">
        <f t="shared" si="50"/>
        <v>8671.855813278911</v>
      </c>
      <c r="I385" s="2" t="s">
        <v>99</v>
      </c>
      <c r="J385" s="8">
        <v>385.04864</v>
      </c>
      <c r="K385" s="8">
        <v>467.56907</v>
      </c>
      <c r="L385" s="8">
        <v>441.09348</v>
      </c>
    </row>
    <row r="386" spans="2:12" ht="24" customHeight="1">
      <c r="B386" s="2">
        <v>12</v>
      </c>
      <c r="C386" s="103">
        <v>22511</v>
      </c>
      <c r="D386" s="8">
        <v>188.21</v>
      </c>
      <c r="E386" s="1">
        <v>571.178</v>
      </c>
      <c r="F386" s="8">
        <f t="shared" si="48"/>
        <v>49.3497792</v>
      </c>
      <c r="G386" s="8">
        <f t="shared" si="49"/>
        <v>1198.1023066666667</v>
      </c>
      <c r="H386" s="94">
        <f t="shared" si="50"/>
        <v>59126.08429301069</v>
      </c>
      <c r="I386" s="2" t="s">
        <v>100</v>
      </c>
      <c r="J386" s="8">
        <v>1171.83835</v>
      </c>
      <c r="K386" s="8">
        <v>1157.33939</v>
      </c>
      <c r="L386" s="8">
        <v>1265.12918</v>
      </c>
    </row>
    <row r="387" spans="2:12" ht="24" customHeight="1">
      <c r="B387" s="2">
        <v>13</v>
      </c>
      <c r="C387" s="103">
        <v>22517</v>
      </c>
      <c r="D387" s="8">
        <v>185.86</v>
      </c>
      <c r="E387" s="1">
        <v>259.246</v>
      </c>
      <c r="F387" s="8">
        <f t="shared" si="48"/>
        <v>22.3988544</v>
      </c>
      <c r="G387" s="8">
        <f t="shared" si="49"/>
        <v>587.7400333333334</v>
      </c>
      <c r="H387" s="94">
        <f t="shared" si="50"/>
        <v>13164.703431684482</v>
      </c>
      <c r="I387" s="2" t="s">
        <v>101</v>
      </c>
      <c r="J387" s="8">
        <v>614.93364</v>
      </c>
      <c r="K387" s="8">
        <v>587.55254</v>
      </c>
      <c r="L387" s="8">
        <v>560.73392</v>
      </c>
    </row>
    <row r="388" spans="2:12" ht="24" customHeight="1">
      <c r="B388" s="2">
        <v>14</v>
      </c>
      <c r="C388" s="103">
        <v>22522</v>
      </c>
      <c r="D388" s="8">
        <v>185.34</v>
      </c>
      <c r="E388" s="1">
        <v>216.867</v>
      </c>
      <c r="F388" s="8">
        <f t="shared" si="48"/>
        <v>18.7373088</v>
      </c>
      <c r="G388" s="8">
        <f t="shared" si="49"/>
        <v>324.41135333333335</v>
      </c>
      <c r="H388" s="94">
        <f t="shared" si="50"/>
        <v>6078.595705632577</v>
      </c>
      <c r="I388" s="2" t="s">
        <v>102</v>
      </c>
      <c r="J388" s="8">
        <v>284.26682</v>
      </c>
      <c r="K388" s="8">
        <v>342.17507</v>
      </c>
      <c r="L388" s="8">
        <v>346.79217</v>
      </c>
    </row>
    <row r="389" spans="2:12" ht="24" customHeight="1">
      <c r="B389" s="2">
        <v>15</v>
      </c>
      <c r="C389" s="103">
        <v>22528</v>
      </c>
      <c r="D389" s="8">
        <v>184.75</v>
      </c>
      <c r="E389" s="1">
        <v>175.079</v>
      </c>
      <c r="F389" s="8">
        <f t="shared" si="48"/>
        <v>15.126825600000002</v>
      </c>
      <c r="G389" s="8">
        <f t="shared" si="49"/>
        <v>378.9779633333333</v>
      </c>
      <c r="H389" s="94">
        <f t="shared" si="50"/>
        <v>5732.733557586528</v>
      </c>
      <c r="I389" s="2" t="s">
        <v>103</v>
      </c>
      <c r="J389" s="8">
        <v>351.33963</v>
      </c>
      <c r="K389" s="8">
        <v>373.99332</v>
      </c>
      <c r="L389" s="8">
        <v>411.60094</v>
      </c>
    </row>
    <row r="390" spans="2:12" ht="24" customHeight="1">
      <c r="B390" s="2">
        <v>16</v>
      </c>
      <c r="C390" s="103">
        <v>22534</v>
      </c>
      <c r="D390" s="8">
        <v>185.67</v>
      </c>
      <c r="E390" s="1">
        <v>263.242</v>
      </c>
      <c r="F390" s="8">
        <f t="shared" si="48"/>
        <v>22.744108800000003</v>
      </c>
      <c r="G390" s="8">
        <f t="shared" si="49"/>
        <v>554.6095233333334</v>
      </c>
      <c r="H390" s="94">
        <f t="shared" si="50"/>
        <v>12614.099340209475</v>
      </c>
      <c r="I390" s="2" t="s">
        <v>104</v>
      </c>
      <c r="J390" s="8">
        <v>569.90941</v>
      </c>
      <c r="K390" s="8">
        <v>556.14407</v>
      </c>
      <c r="L390" s="8">
        <v>537.77509</v>
      </c>
    </row>
    <row r="391" spans="2:12" ht="24" customHeight="1">
      <c r="B391" s="2">
        <v>17</v>
      </c>
      <c r="C391" s="103">
        <v>22543</v>
      </c>
      <c r="D391" s="8">
        <v>188.26</v>
      </c>
      <c r="E391" s="1">
        <v>637.373</v>
      </c>
      <c r="F391" s="8">
        <f>E391*0.0864</f>
        <v>55.06902720000001</v>
      </c>
      <c r="G391" s="8">
        <f>+AVERAGE(J391:L391)</f>
        <v>1702.01675</v>
      </c>
      <c r="H391" s="94">
        <f>G391*F391</f>
        <v>93728.40670060561</v>
      </c>
      <c r="I391" s="2" t="s">
        <v>105</v>
      </c>
      <c r="J391" s="8">
        <v>1198.70245</v>
      </c>
      <c r="K391" s="8">
        <v>2494.7217</v>
      </c>
      <c r="L391" s="8">
        <v>1412.6261</v>
      </c>
    </row>
    <row r="392" spans="2:12" ht="24" customHeight="1">
      <c r="B392" s="2">
        <v>18</v>
      </c>
      <c r="C392" s="103">
        <v>22558</v>
      </c>
      <c r="D392" s="8">
        <v>184.77</v>
      </c>
      <c r="E392" s="1">
        <v>154.156</v>
      </c>
      <c r="F392" s="8">
        <f>E392*0.0864</f>
        <v>13.3190784</v>
      </c>
      <c r="G392" s="8">
        <f>+AVERAGE(J392:L392)</f>
        <v>729.1877</v>
      </c>
      <c r="H392" s="94">
        <f>G392*F392</f>
        <v>9712.10814461568</v>
      </c>
      <c r="I392" s="2" t="s">
        <v>106</v>
      </c>
      <c r="J392" s="8">
        <v>719.37827</v>
      </c>
      <c r="K392" s="8">
        <v>810.82952</v>
      </c>
      <c r="L392" s="8">
        <v>657.35531</v>
      </c>
    </row>
    <row r="393" spans="2:12" ht="24" customHeight="1">
      <c r="B393" s="2">
        <v>19</v>
      </c>
      <c r="C393" s="103">
        <v>22564</v>
      </c>
      <c r="D393" s="8">
        <v>183.06</v>
      </c>
      <c r="E393" s="1">
        <v>60</v>
      </c>
      <c r="F393" s="8">
        <f>E393*0.0864</f>
        <v>5.184</v>
      </c>
      <c r="G393" s="8">
        <f>+AVERAGE(J393:L393)</f>
        <v>112.07411333333334</v>
      </c>
      <c r="H393" s="94">
        <f>G393*F393</f>
        <v>580.9922035200001</v>
      </c>
      <c r="I393" s="2" t="s">
        <v>107</v>
      </c>
      <c r="J393" s="8">
        <v>115.42369</v>
      </c>
      <c r="K393" s="8">
        <v>115.72227</v>
      </c>
      <c r="L393" s="8">
        <v>105.07638</v>
      </c>
    </row>
    <row r="394" spans="2:12" ht="24" customHeight="1">
      <c r="B394" s="2">
        <v>20</v>
      </c>
      <c r="C394" s="256">
        <v>43126</v>
      </c>
      <c r="D394" s="1">
        <v>184.13</v>
      </c>
      <c r="E394" s="1">
        <v>117.572</v>
      </c>
      <c r="F394" s="8">
        <f>E394*0.0864</f>
        <v>10.1582208</v>
      </c>
      <c r="G394" s="8">
        <f>+AVERAGE(J394:L394)</f>
        <v>361.28497</v>
      </c>
      <c r="H394" s="8">
        <f>G394*F394</f>
        <v>3670.012496981376</v>
      </c>
      <c r="I394" s="2" t="s">
        <v>108</v>
      </c>
      <c r="J394" s="8">
        <v>368.39583</v>
      </c>
      <c r="K394" s="8">
        <v>341.89673</v>
      </c>
      <c r="L394" s="8">
        <v>373.56235</v>
      </c>
    </row>
    <row r="395" spans="2:12" ht="24" customHeight="1">
      <c r="B395" s="2">
        <v>21</v>
      </c>
      <c r="C395" s="103">
        <v>43410</v>
      </c>
      <c r="D395" s="8">
        <v>182.46</v>
      </c>
      <c r="E395" s="1">
        <v>31.078</v>
      </c>
      <c r="F395" s="8">
        <f t="shared" si="48"/>
        <v>2.6851392</v>
      </c>
      <c r="G395" s="8">
        <f t="shared" si="49"/>
        <v>46.17201333333333</v>
      </c>
      <c r="H395" s="94">
        <f t="shared" si="50"/>
        <v>123.978282944256</v>
      </c>
      <c r="I395" s="2" t="s">
        <v>109</v>
      </c>
      <c r="J395" s="8">
        <v>39.74644</v>
      </c>
      <c r="K395" s="8">
        <v>46.59094</v>
      </c>
      <c r="L395" s="8">
        <v>52.17866</v>
      </c>
    </row>
    <row r="396" spans="2:12" ht="24" customHeight="1">
      <c r="B396" s="2">
        <v>22</v>
      </c>
      <c r="C396" s="103">
        <v>22598</v>
      </c>
      <c r="D396" s="8">
        <v>182.67</v>
      </c>
      <c r="E396" s="1">
        <v>40.442</v>
      </c>
      <c r="F396" s="8">
        <f t="shared" si="48"/>
        <v>3.4941888000000003</v>
      </c>
      <c r="G396" s="8">
        <f t="shared" si="49"/>
        <v>71.57933666666668</v>
      </c>
      <c r="H396" s="94">
        <f t="shared" si="50"/>
        <v>250.11171649209606</v>
      </c>
      <c r="I396" s="2" t="s">
        <v>110</v>
      </c>
      <c r="J396" s="8">
        <v>66.61708</v>
      </c>
      <c r="K396" s="8">
        <v>75.78547</v>
      </c>
      <c r="L396" s="8">
        <v>72.33546</v>
      </c>
    </row>
    <row r="397" spans="2:12" ht="24" customHeight="1">
      <c r="B397" s="2">
        <v>23</v>
      </c>
      <c r="C397" s="103">
        <v>22604</v>
      </c>
      <c r="D397" s="8">
        <v>182.54</v>
      </c>
      <c r="E397" s="1">
        <v>35.529</v>
      </c>
      <c r="F397" s="8">
        <f t="shared" si="48"/>
        <v>3.0697056000000003</v>
      </c>
      <c r="G397" s="8">
        <f t="shared" si="49"/>
        <v>64.64785666666667</v>
      </c>
      <c r="H397" s="94">
        <f t="shared" si="50"/>
        <v>198.44988763766403</v>
      </c>
      <c r="I397" s="2" t="s">
        <v>111</v>
      </c>
      <c r="J397" s="8">
        <v>66.59196</v>
      </c>
      <c r="K397" s="8">
        <v>59.63934</v>
      </c>
      <c r="L397" s="8">
        <v>67.71227</v>
      </c>
    </row>
    <row r="398" spans="2:12" ht="24" customHeight="1">
      <c r="B398" s="2">
        <v>24</v>
      </c>
      <c r="C398" s="103">
        <v>22627</v>
      </c>
      <c r="D398" s="8">
        <v>182.02</v>
      </c>
      <c r="E398" s="1">
        <v>11.472</v>
      </c>
      <c r="F398" s="8">
        <f t="shared" si="48"/>
        <v>0.9911808</v>
      </c>
      <c r="G398" s="8">
        <f t="shared" si="49"/>
        <v>37.38003333333334</v>
      </c>
      <c r="H398" s="94">
        <f t="shared" si="50"/>
        <v>37.050371343360005</v>
      </c>
      <c r="I398" s="2" t="s">
        <v>112</v>
      </c>
      <c r="J398" s="8">
        <v>48.06426</v>
      </c>
      <c r="K398" s="8">
        <v>34.21327</v>
      </c>
      <c r="L398" s="8">
        <v>29.86257</v>
      </c>
    </row>
    <row r="399" spans="2:12" ht="24" customHeight="1">
      <c r="B399" s="2">
        <v>25</v>
      </c>
      <c r="C399" s="103">
        <v>22634</v>
      </c>
      <c r="D399" s="8">
        <v>182.05</v>
      </c>
      <c r="E399" s="1">
        <v>12.936</v>
      </c>
      <c r="F399" s="8">
        <f t="shared" si="48"/>
        <v>1.1176704</v>
      </c>
      <c r="G399" s="8">
        <f t="shared" si="49"/>
        <v>16.40975</v>
      </c>
      <c r="H399" s="94">
        <f t="shared" si="50"/>
        <v>18.3406918464</v>
      </c>
      <c r="I399" s="2" t="s">
        <v>113</v>
      </c>
      <c r="J399" s="8">
        <v>19.41453</v>
      </c>
      <c r="K399" s="8">
        <v>10.19185</v>
      </c>
      <c r="L399" s="8">
        <v>19.62287</v>
      </c>
    </row>
    <row r="400" spans="2:12" ht="24">
      <c r="B400" s="2">
        <v>26</v>
      </c>
      <c r="C400" s="103">
        <v>22640</v>
      </c>
      <c r="D400" s="8">
        <v>181.88</v>
      </c>
      <c r="E400" s="1">
        <v>8.009</v>
      </c>
      <c r="F400" s="8">
        <f t="shared" si="48"/>
        <v>0.6919776000000001</v>
      </c>
      <c r="G400" s="8">
        <f t="shared" si="49"/>
        <v>33.68121333333333</v>
      </c>
      <c r="H400" s="94">
        <f t="shared" si="50"/>
        <v>23.306645167488004</v>
      </c>
      <c r="I400" s="2" t="s">
        <v>114</v>
      </c>
      <c r="J400" s="8">
        <v>29.61296</v>
      </c>
      <c r="K400" s="8">
        <v>39.99868</v>
      </c>
      <c r="L400" s="8">
        <v>31.432</v>
      </c>
    </row>
    <row r="401" spans="2:12" ht="24">
      <c r="B401" s="2">
        <v>27</v>
      </c>
      <c r="C401" s="103">
        <v>22654</v>
      </c>
      <c r="D401" s="8">
        <v>181.84</v>
      </c>
      <c r="E401" s="1">
        <v>7.495</v>
      </c>
      <c r="F401" s="8">
        <f t="shared" si="48"/>
        <v>0.647568</v>
      </c>
      <c r="G401" s="8">
        <f t="shared" si="49"/>
        <v>16.173906666666667</v>
      </c>
      <c r="H401" s="94">
        <f t="shared" si="50"/>
        <v>10.47370439232</v>
      </c>
      <c r="I401" s="2" t="s">
        <v>115</v>
      </c>
      <c r="J401" s="8">
        <v>15.89774</v>
      </c>
      <c r="K401" s="8">
        <v>19.59248</v>
      </c>
      <c r="L401" s="8">
        <v>13.0315</v>
      </c>
    </row>
    <row r="402" spans="2:12" ht="24">
      <c r="B402" s="2">
        <v>28</v>
      </c>
      <c r="C402" s="103">
        <v>22655</v>
      </c>
      <c r="D402" s="8">
        <v>181.93</v>
      </c>
      <c r="E402" s="1">
        <v>9.72</v>
      </c>
      <c r="F402" s="8">
        <f t="shared" si="48"/>
        <v>0.8398080000000001</v>
      </c>
      <c r="G402" s="8">
        <f t="shared" si="49"/>
        <v>16.58631</v>
      </c>
      <c r="H402" s="94">
        <f t="shared" si="50"/>
        <v>13.929315828480002</v>
      </c>
      <c r="I402" s="2" t="s">
        <v>81</v>
      </c>
      <c r="J402" s="8">
        <v>17.41128</v>
      </c>
      <c r="K402" s="8">
        <v>14.82723</v>
      </c>
      <c r="L402" s="8">
        <v>17.52042</v>
      </c>
    </row>
    <row r="403" spans="2:12" ht="24">
      <c r="B403" s="2">
        <v>29</v>
      </c>
      <c r="C403" s="103">
        <v>22664</v>
      </c>
      <c r="D403" s="8">
        <v>181.97</v>
      </c>
      <c r="E403" s="1">
        <v>11.378</v>
      </c>
      <c r="F403" s="8">
        <f t="shared" si="48"/>
        <v>0.9830592</v>
      </c>
      <c r="G403" s="8">
        <f t="shared" si="49"/>
        <v>18.2475</v>
      </c>
      <c r="H403" s="94">
        <f t="shared" si="50"/>
        <v>17.938372752</v>
      </c>
      <c r="I403" s="2" t="s">
        <v>82</v>
      </c>
      <c r="J403" s="8">
        <v>14.20606</v>
      </c>
      <c r="K403" s="8">
        <v>21.05925</v>
      </c>
      <c r="L403" s="8">
        <v>19.47719</v>
      </c>
    </row>
    <row r="404" spans="2:12" ht="24">
      <c r="B404" s="2">
        <v>30</v>
      </c>
      <c r="C404" s="103">
        <v>22683</v>
      </c>
      <c r="D404" s="8">
        <v>181.73</v>
      </c>
      <c r="E404" s="1">
        <v>3.368</v>
      </c>
      <c r="F404" s="8">
        <f t="shared" si="48"/>
        <v>0.2909952</v>
      </c>
      <c r="G404" s="8">
        <f t="shared" si="49"/>
        <v>34.34714666666667</v>
      </c>
      <c r="H404" s="94">
        <f t="shared" si="50"/>
        <v>9.994854813696</v>
      </c>
      <c r="I404" s="2" t="s">
        <v>83</v>
      </c>
      <c r="J404" s="8">
        <v>26.93056</v>
      </c>
      <c r="K404" s="8">
        <v>37.45956</v>
      </c>
      <c r="L404" s="8">
        <v>38.65132</v>
      </c>
    </row>
    <row r="405" spans="2:12" ht="24">
      <c r="B405" s="2">
        <v>31</v>
      </c>
      <c r="C405" s="103">
        <v>22693</v>
      </c>
      <c r="D405" s="8">
        <v>181.7</v>
      </c>
      <c r="E405" s="1">
        <v>2.203</v>
      </c>
      <c r="F405" s="8">
        <f t="shared" si="48"/>
        <v>0.1903392</v>
      </c>
      <c r="G405" s="8">
        <f t="shared" si="49"/>
        <v>6.051103333333333</v>
      </c>
      <c r="H405" s="94">
        <f t="shared" si="50"/>
        <v>1.1517621675839997</v>
      </c>
      <c r="I405" s="2" t="s">
        <v>84</v>
      </c>
      <c r="J405" s="8">
        <v>8.90289</v>
      </c>
      <c r="K405" s="8">
        <v>1.2199</v>
      </c>
      <c r="L405" s="8">
        <v>8.03052</v>
      </c>
    </row>
    <row r="406" spans="2:12" ht="24">
      <c r="B406" s="2">
        <v>32</v>
      </c>
      <c r="C406" s="103">
        <v>22700</v>
      </c>
      <c r="D406" s="8">
        <v>181.7</v>
      </c>
      <c r="E406" s="1">
        <v>2.612</v>
      </c>
      <c r="F406" s="8">
        <f t="shared" si="48"/>
        <v>0.2256768</v>
      </c>
      <c r="G406" s="8">
        <f t="shared" si="49"/>
        <v>17.10898333333333</v>
      </c>
      <c r="H406" s="94">
        <f t="shared" si="50"/>
        <v>3.86110060992</v>
      </c>
      <c r="I406" s="2" t="s">
        <v>85</v>
      </c>
      <c r="J406" s="8">
        <v>25.60951</v>
      </c>
      <c r="K406" s="8">
        <v>13.01726</v>
      </c>
      <c r="L406" s="8">
        <v>12.70018</v>
      </c>
    </row>
    <row r="407" spans="2:12" ht="24">
      <c r="B407" s="2">
        <v>33</v>
      </c>
      <c r="C407" s="103">
        <v>22714</v>
      </c>
      <c r="D407" s="8">
        <v>181.83</v>
      </c>
      <c r="E407" s="1">
        <v>1.634</v>
      </c>
      <c r="F407" s="8">
        <f t="shared" si="48"/>
        <v>0.1411776</v>
      </c>
      <c r="G407" s="8">
        <f t="shared" si="49"/>
        <v>22.24916</v>
      </c>
      <c r="H407" s="94">
        <f t="shared" si="50"/>
        <v>3.1410830108159997</v>
      </c>
      <c r="I407" s="2" t="s">
        <v>86</v>
      </c>
      <c r="J407" s="8">
        <v>10.48621</v>
      </c>
      <c r="K407" s="8">
        <v>35.55854</v>
      </c>
      <c r="L407" s="8">
        <v>20.70273</v>
      </c>
    </row>
    <row r="408" spans="2:12" s="231" customFormat="1" ht="24.75" thickBot="1">
      <c r="B408" s="232">
        <v>34</v>
      </c>
      <c r="C408" s="233">
        <v>22724</v>
      </c>
      <c r="D408" s="234">
        <v>181.6</v>
      </c>
      <c r="E408" s="231">
        <v>2.172</v>
      </c>
      <c r="F408" s="234">
        <f t="shared" si="48"/>
        <v>0.18766080000000002</v>
      </c>
      <c r="G408" s="234">
        <f t="shared" si="49"/>
        <v>14.946449999999999</v>
      </c>
      <c r="H408" s="239">
        <f t="shared" si="50"/>
        <v>2.80486276416</v>
      </c>
      <c r="I408" s="232" t="s">
        <v>87</v>
      </c>
      <c r="J408" s="234">
        <v>24.54302</v>
      </c>
      <c r="K408" s="234">
        <v>12.18261</v>
      </c>
      <c r="L408" s="234">
        <v>8.11372</v>
      </c>
    </row>
    <row r="409" spans="2:12" ht="24">
      <c r="B409" s="2">
        <v>1</v>
      </c>
      <c r="C409" s="103">
        <v>22739</v>
      </c>
      <c r="D409" s="8">
        <v>181.57</v>
      </c>
      <c r="E409" s="1">
        <v>1.727</v>
      </c>
      <c r="F409" s="8">
        <f t="shared" si="48"/>
        <v>0.1492128</v>
      </c>
      <c r="G409" s="8">
        <f t="shared" si="49"/>
        <v>12.407436666666667</v>
      </c>
      <c r="H409" s="94">
        <f t="shared" si="50"/>
        <v>1.8513483658560002</v>
      </c>
      <c r="I409" s="2" t="s">
        <v>44</v>
      </c>
      <c r="J409" s="8">
        <v>7.05943</v>
      </c>
      <c r="K409" s="8">
        <v>30.16288</v>
      </c>
      <c r="L409" s="8">
        <v>0</v>
      </c>
    </row>
    <row r="410" spans="2:12" ht="24">
      <c r="B410" s="2">
        <v>2</v>
      </c>
      <c r="C410" s="103">
        <v>22756</v>
      </c>
      <c r="D410" s="8">
        <v>181.54</v>
      </c>
      <c r="E410" s="1">
        <v>1.666</v>
      </c>
      <c r="F410" s="8">
        <f t="shared" si="48"/>
        <v>0.1439424</v>
      </c>
      <c r="G410" s="8">
        <f t="shared" si="49"/>
        <v>6.440316666666667</v>
      </c>
      <c r="H410" s="94">
        <f t="shared" si="50"/>
        <v>0.9270346377600001</v>
      </c>
      <c r="I410" s="2" t="s">
        <v>45</v>
      </c>
      <c r="J410" s="8">
        <v>12.27311</v>
      </c>
      <c r="K410" s="8">
        <v>0</v>
      </c>
      <c r="L410" s="8">
        <v>7.04784</v>
      </c>
    </row>
    <row r="411" spans="2:12" ht="24">
      <c r="B411" s="2">
        <v>3</v>
      </c>
      <c r="C411" s="103">
        <v>22773</v>
      </c>
      <c r="D411" s="8">
        <v>181.47</v>
      </c>
      <c r="E411" s="1">
        <v>1.011</v>
      </c>
      <c r="F411" s="8">
        <f t="shared" si="48"/>
        <v>0.0873504</v>
      </c>
      <c r="G411" s="8">
        <f t="shared" si="49"/>
        <v>24.354536666666665</v>
      </c>
      <c r="H411" s="94">
        <f>G411*F411</f>
        <v>2.1273785196479995</v>
      </c>
      <c r="I411" s="2" t="s">
        <v>91</v>
      </c>
      <c r="J411" s="8">
        <v>20.9925</v>
      </c>
      <c r="K411" s="8">
        <v>28.50123</v>
      </c>
      <c r="L411" s="8">
        <v>23.56988</v>
      </c>
    </row>
    <row r="412" spans="2:12" ht="24">
      <c r="B412" s="2">
        <v>4</v>
      </c>
      <c r="C412" s="103">
        <v>22795</v>
      </c>
      <c r="D412" s="8">
        <v>181.86</v>
      </c>
      <c r="E412" s="1">
        <v>7.722</v>
      </c>
      <c r="F412" s="8">
        <f t="shared" si="48"/>
        <v>0.6671808</v>
      </c>
      <c r="G412" s="8">
        <f t="shared" si="49"/>
        <v>66.27316666666667</v>
      </c>
      <c r="H412" s="94">
        <f t="shared" si="50"/>
        <v>44.2161843552</v>
      </c>
      <c r="I412" s="2" t="s">
        <v>92</v>
      </c>
      <c r="J412" s="8">
        <v>70.74514</v>
      </c>
      <c r="K412" s="8">
        <v>67.57918</v>
      </c>
      <c r="L412" s="8">
        <v>60.49518</v>
      </c>
    </row>
    <row r="413" spans="2:12" ht="24">
      <c r="B413" s="2">
        <v>5</v>
      </c>
      <c r="C413" s="103">
        <v>22805</v>
      </c>
      <c r="D413" s="8">
        <v>181.75</v>
      </c>
      <c r="E413" s="1">
        <v>4.006</v>
      </c>
      <c r="F413" s="8">
        <f t="shared" si="48"/>
        <v>0.34611840000000005</v>
      </c>
      <c r="G413" s="8">
        <f t="shared" si="49"/>
        <v>90.41215333333332</v>
      </c>
      <c r="H413" s="94">
        <f t="shared" si="50"/>
        <v>31.293309852288</v>
      </c>
      <c r="I413" s="2" t="s">
        <v>93</v>
      </c>
      <c r="J413" s="8">
        <v>108.99267</v>
      </c>
      <c r="K413" s="8">
        <v>62.58557</v>
      </c>
      <c r="L413" s="8">
        <v>99.65822</v>
      </c>
    </row>
    <row r="414" spans="2:12" ht="24">
      <c r="B414" s="2">
        <v>6</v>
      </c>
      <c r="C414" s="103">
        <v>22811</v>
      </c>
      <c r="D414" s="8">
        <v>181.66</v>
      </c>
      <c r="E414" s="1">
        <v>2.66</v>
      </c>
      <c r="F414" s="8">
        <f t="shared" si="48"/>
        <v>0.22982400000000003</v>
      </c>
      <c r="G414" s="8">
        <f t="shared" si="49"/>
        <v>35.510616666666664</v>
      </c>
      <c r="H414" s="94">
        <f t="shared" si="50"/>
        <v>8.1611919648</v>
      </c>
      <c r="I414" s="2" t="s">
        <v>94</v>
      </c>
      <c r="J414" s="8">
        <v>42.4289</v>
      </c>
      <c r="K414" s="8">
        <v>28.919</v>
      </c>
      <c r="L414" s="8">
        <v>35.18395</v>
      </c>
    </row>
    <row r="415" spans="2:12" ht="24">
      <c r="B415" s="2">
        <v>7</v>
      </c>
      <c r="C415" s="103">
        <v>22818</v>
      </c>
      <c r="D415" s="8">
        <v>181.63</v>
      </c>
      <c r="E415" s="1">
        <v>1.176</v>
      </c>
      <c r="F415" s="8">
        <f t="shared" si="48"/>
        <v>0.1016064</v>
      </c>
      <c r="G415" s="8">
        <f t="shared" si="49"/>
        <v>4.929423333333333</v>
      </c>
      <c r="H415" s="94">
        <f t="shared" si="50"/>
        <v>0.500860958976</v>
      </c>
      <c r="I415" s="2" t="s">
        <v>95</v>
      </c>
      <c r="J415" s="8">
        <v>0</v>
      </c>
      <c r="K415" s="8">
        <v>0</v>
      </c>
      <c r="L415" s="8">
        <v>14.78827</v>
      </c>
    </row>
    <row r="416" spans="2:12" ht="24">
      <c r="B416" s="2">
        <v>8</v>
      </c>
      <c r="C416" s="103">
        <v>22838</v>
      </c>
      <c r="D416" s="8">
        <v>181.53</v>
      </c>
      <c r="E416" s="1">
        <v>0.528</v>
      </c>
      <c r="F416" s="8">
        <f t="shared" si="48"/>
        <v>0.045619200000000006</v>
      </c>
      <c r="G416" s="8">
        <f t="shared" si="49"/>
        <v>33.91062</v>
      </c>
      <c r="H416" s="94">
        <f t="shared" si="50"/>
        <v>1.5469753559040003</v>
      </c>
      <c r="I416" s="2" t="s">
        <v>96</v>
      </c>
      <c r="J416" s="8">
        <v>78.9155</v>
      </c>
      <c r="K416" s="8">
        <v>8.55179</v>
      </c>
      <c r="L416" s="8">
        <v>14.26457</v>
      </c>
    </row>
    <row r="417" spans="2:12" ht="24">
      <c r="B417" s="2">
        <v>9</v>
      </c>
      <c r="C417" s="103">
        <v>22846</v>
      </c>
      <c r="D417" s="8">
        <v>181.43</v>
      </c>
      <c r="E417" s="1">
        <v>0.61</v>
      </c>
      <c r="F417" s="8">
        <f t="shared" si="48"/>
        <v>0.052704</v>
      </c>
      <c r="G417" s="8">
        <f t="shared" si="49"/>
        <v>19.592343333333332</v>
      </c>
      <c r="H417" s="94">
        <f t="shared" si="50"/>
        <v>1.03259486304</v>
      </c>
      <c r="I417" s="2" t="s">
        <v>97</v>
      </c>
      <c r="J417" s="8">
        <v>10.40201</v>
      </c>
      <c r="K417" s="8">
        <v>25.95987</v>
      </c>
      <c r="L417" s="8">
        <v>22.41515</v>
      </c>
    </row>
    <row r="418" spans="2:12" ht="24">
      <c r="B418" s="2">
        <v>10</v>
      </c>
      <c r="C418" s="103">
        <v>22852</v>
      </c>
      <c r="D418" s="8">
        <v>181.56</v>
      </c>
      <c r="E418" s="1">
        <v>1.244</v>
      </c>
      <c r="F418" s="8">
        <f t="shared" si="48"/>
        <v>0.10748160000000001</v>
      </c>
      <c r="G418" s="8">
        <f aca="true" t="shared" si="51" ref="G418:G470">+AVERAGE(J418:L418)</f>
        <v>16.999373333333335</v>
      </c>
      <c r="H418" s="94">
        <f>G418*F418</f>
        <v>1.8271198448640003</v>
      </c>
      <c r="I418" s="2" t="s">
        <v>98</v>
      </c>
      <c r="J418" s="8">
        <v>13.18493</v>
      </c>
      <c r="K418" s="8">
        <v>21.42934</v>
      </c>
      <c r="L418" s="8">
        <v>16.38385</v>
      </c>
    </row>
    <row r="419" spans="2:12" ht="24">
      <c r="B419" s="2">
        <v>11</v>
      </c>
      <c r="C419" s="103">
        <v>22859</v>
      </c>
      <c r="D419" s="8">
        <v>186.66</v>
      </c>
      <c r="E419" s="1">
        <v>364.13</v>
      </c>
      <c r="F419" s="8">
        <f t="shared" si="48"/>
        <v>31.460832</v>
      </c>
      <c r="G419" s="8">
        <f t="shared" si="51"/>
        <v>4023.13424</v>
      </c>
      <c r="H419" s="94">
        <f t="shared" si="50"/>
        <v>126571.15043808767</v>
      </c>
      <c r="I419" s="2" t="s">
        <v>99</v>
      </c>
      <c r="J419" s="8">
        <v>3241.54604</v>
      </c>
      <c r="K419" s="8">
        <v>4804.72244</v>
      </c>
      <c r="L419" s="8" t="s">
        <v>161</v>
      </c>
    </row>
    <row r="420" spans="2:12" ht="24">
      <c r="B420" s="2">
        <v>12</v>
      </c>
      <c r="C420" s="103">
        <v>22863</v>
      </c>
      <c r="D420" s="8">
        <v>186.9</v>
      </c>
      <c r="E420" s="1">
        <v>392.854</v>
      </c>
      <c r="F420" s="8">
        <f t="shared" si="48"/>
        <v>33.9425856</v>
      </c>
      <c r="G420" s="8">
        <f t="shared" si="51"/>
        <v>1236.76049</v>
      </c>
      <c r="H420" s="94">
        <f t="shared" si="50"/>
        <v>41978.848798522944</v>
      </c>
      <c r="I420" s="2" t="s">
        <v>100</v>
      </c>
      <c r="J420" s="8">
        <v>1226.36802</v>
      </c>
      <c r="K420" s="8">
        <v>1358.2663</v>
      </c>
      <c r="L420" s="8">
        <v>1125.64715</v>
      </c>
    </row>
    <row r="421" spans="2:12" ht="24">
      <c r="B421" s="2">
        <v>13</v>
      </c>
      <c r="C421" s="103">
        <v>22863</v>
      </c>
      <c r="D421" s="8">
        <v>187.55</v>
      </c>
      <c r="E421" s="1">
        <v>502.085</v>
      </c>
      <c r="F421" s="8">
        <f t="shared" si="48"/>
        <v>43.380144</v>
      </c>
      <c r="G421" s="8">
        <f t="shared" si="51"/>
        <v>864.10068</v>
      </c>
      <c r="H421" s="94">
        <f t="shared" si="50"/>
        <v>37484.81192889792</v>
      </c>
      <c r="I421" s="2" t="s">
        <v>101</v>
      </c>
      <c r="J421" s="8">
        <v>909.37219</v>
      </c>
      <c r="K421" s="8">
        <v>831.27385</v>
      </c>
      <c r="L421" s="8">
        <v>851.656</v>
      </c>
    </row>
    <row r="422" spans="2:12" ht="24">
      <c r="B422" s="2">
        <v>14</v>
      </c>
      <c r="C422" s="103">
        <v>22875</v>
      </c>
      <c r="D422" s="8">
        <v>188.97</v>
      </c>
      <c r="E422" s="1">
        <v>764.196</v>
      </c>
      <c r="F422" s="8">
        <f aca="true" t="shared" si="52" ref="F422:F444">E422*0.0864</f>
        <v>66.0265344</v>
      </c>
      <c r="G422" s="8">
        <f t="shared" si="51"/>
        <v>1722.20176</v>
      </c>
      <c r="H422" s="94">
        <f aca="true" t="shared" si="53" ref="H422:H444">G422*F422</f>
        <v>113711.01375038055</v>
      </c>
      <c r="I422" s="2" t="s">
        <v>102</v>
      </c>
      <c r="J422" s="8">
        <v>1904.84494</v>
      </c>
      <c r="K422" s="8">
        <v>1630.95238</v>
      </c>
      <c r="L422" s="8">
        <v>1630.80796</v>
      </c>
    </row>
    <row r="423" spans="2:12" ht="24">
      <c r="B423" s="2">
        <v>15</v>
      </c>
      <c r="C423" s="103">
        <v>22895</v>
      </c>
      <c r="D423" s="8">
        <v>184.34</v>
      </c>
      <c r="E423" s="1">
        <v>137.892</v>
      </c>
      <c r="F423" s="8">
        <f t="shared" si="52"/>
        <v>11.9138688</v>
      </c>
      <c r="G423" s="8">
        <f t="shared" si="51"/>
        <v>169.09432666666666</v>
      </c>
      <c r="H423" s="94">
        <f t="shared" si="53"/>
        <v>2014.5676227310078</v>
      </c>
      <c r="I423" s="2" t="s">
        <v>103</v>
      </c>
      <c r="J423" s="8">
        <v>149.21634</v>
      </c>
      <c r="K423" s="8">
        <v>192.64806</v>
      </c>
      <c r="L423" s="8">
        <v>165.41858</v>
      </c>
    </row>
    <row r="424" spans="2:12" ht="24">
      <c r="B424" s="2">
        <v>16</v>
      </c>
      <c r="C424" s="103">
        <v>22901</v>
      </c>
      <c r="D424" s="8">
        <v>183.0303</v>
      </c>
      <c r="E424" s="1">
        <v>53.273</v>
      </c>
      <c r="F424" s="8">
        <f t="shared" si="52"/>
        <v>4.602787200000001</v>
      </c>
      <c r="G424" s="8">
        <f t="shared" si="51"/>
        <v>71.32713666666666</v>
      </c>
      <c r="H424" s="94">
        <f t="shared" si="53"/>
        <v>328.303631661984</v>
      </c>
      <c r="I424" s="2" t="s">
        <v>104</v>
      </c>
      <c r="J424" s="8">
        <v>68.76664</v>
      </c>
      <c r="K424" s="8">
        <v>75.75984</v>
      </c>
      <c r="L424" s="8">
        <v>69.45493</v>
      </c>
    </row>
    <row r="425" spans="2:12" ht="24">
      <c r="B425" s="2">
        <v>17</v>
      </c>
      <c r="C425" s="103">
        <v>22913</v>
      </c>
      <c r="D425" s="8">
        <v>182.9</v>
      </c>
      <c r="E425" s="1">
        <v>53.604</v>
      </c>
      <c r="F425" s="8">
        <f t="shared" si="52"/>
        <v>4.6313856</v>
      </c>
      <c r="G425" s="8">
        <f t="shared" si="51"/>
        <v>159.66836666666669</v>
      </c>
      <c r="H425" s="94">
        <f t="shared" si="53"/>
        <v>739.4857741555201</v>
      </c>
      <c r="I425" s="2" t="s">
        <v>105</v>
      </c>
      <c r="J425" s="8">
        <v>165.87288</v>
      </c>
      <c r="K425" s="8">
        <v>186.48828</v>
      </c>
      <c r="L425" s="8">
        <v>126.64394</v>
      </c>
    </row>
    <row r="426" spans="2:12" ht="24">
      <c r="B426" s="2">
        <v>18</v>
      </c>
      <c r="C426" s="103">
        <v>22943</v>
      </c>
      <c r="D426" s="8">
        <v>182.15</v>
      </c>
      <c r="E426" s="1">
        <v>17.563</v>
      </c>
      <c r="F426" s="8">
        <f t="shared" si="52"/>
        <v>1.5174432</v>
      </c>
      <c r="G426" s="8">
        <f t="shared" si="51"/>
        <v>8.052556666666668</v>
      </c>
      <c r="H426" s="94">
        <f t="shared" si="53"/>
        <v>12.219297356448001</v>
      </c>
      <c r="I426" s="2" t="s">
        <v>106</v>
      </c>
      <c r="J426" s="8">
        <v>11.23525</v>
      </c>
      <c r="K426" s="8">
        <v>5.89526</v>
      </c>
      <c r="L426" s="8">
        <v>7.02716</v>
      </c>
    </row>
    <row r="427" spans="2:12" ht="24">
      <c r="B427" s="2">
        <v>19</v>
      </c>
      <c r="C427" s="103">
        <v>22955</v>
      </c>
      <c r="D427" s="8">
        <v>182.05</v>
      </c>
      <c r="E427" s="1">
        <v>13.169</v>
      </c>
      <c r="F427" s="8">
        <f t="shared" si="52"/>
        <v>1.1378016000000002</v>
      </c>
      <c r="G427" s="8">
        <f t="shared" si="51"/>
        <v>5.612635999999999</v>
      </c>
      <c r="H427" s="94">
        <f t="shared" si="53"/>
        <v>6.3860662210176</v>
      </c>
      <c r="I427" s="2" t="s">
        <v>107</v>
      </c>
      <c r="J427" s="8">
        <v>7.110778</v>
      </c>
      <c r="K427" s="8">
        <v>3.55429</v>
      </c>
      <c r="L427" s="8">
        <v>6.17284</v>
      </c>
    </row>
    <row r="428" spans="2:12" ht="24">
      <c r="B428" s="2">
        <v>20</v>
      </c>
      <c r="C428" s="103">
        <v>22972</v>
      </c>
      <c r="D428" s="8">
        <v>181.97</v>
      </c>
      <c r="E428" s="1">
        <v>10.177</v>
      </c>
      <c r="F428" s="8">
        <f t="shared" si="52"/>
        <v>0.8792928</v>
      </c>
      <c r="G428" s="8">
        <f t="shared" si="51"/>
        <v>15.809156666666667</v>
      </c>
      <c r="H428" s="94">
        <f t="shared" si="53"/>
        <v>13.900877631072</v>
      </c>
      <c r="I428" s="2" t="s">
        <v>108</v>
      </c>
      <c r="J428" s="8">
        <v>15.15486</v>
      </c>
      <c r="K428" s="8">
        <v>15.04915</v>
      </c>
      <c r="L428" s="8">
        <v>17.22346</v>
      </c>
    </row>
    <row r="429" spans="2:12" ht="24">
      <c r="B429" s="2">
        <v>21</v>
      </c>
      <c r="C429" s="103">
        <v>22986</v>
      </c>
      <c r="D429" s="8">
        <v>181.84</v>
      </c>
      <c r="E429" s="1">
        <v>5.712</v>
      </c>
      <c r="F429" s="8">
        <f t="shared" si="52"/>
        <v>0.4935168</v>
      </c>
      <c r="G429" s="8">
        <f t="shared" si="51"/>
        <v>18.918343333333336</v>
      </c>
      <c r="H429" s="94">
        <f t="shared" si="53"/>
        <v>9.336520263168001</v>
      </c>
      <c r="I429" s="2" t="s">
        <v>109</v>
      </c>
      <c r="J429" s="8">
        <v>10.12819</v>
      </c>
      <c r="K429" s="8">
        <v>28.43875</v>
      </c>
      <c r="L429" s="8">
        <v>18.18809</v>
      </c>
    </row>
    <row r="430" spans="2:12" ht="24">
      <c r="B430" s="2">
        <v>22</v>
      </c>
      <c r="C430" s="103">
        <v>23003</v>
      </c>
      <c r="D430" s="8">
        <v>181.74</v>
      </c>
      <c r="E430" s="1">
        <v>3.709</v>
      </c>
      <c r="F430" s="8">
        <f t="shared" si="52"/>
        <v>0.3204576</v>
      </c>
      <c r="G430" s="8">
        <f t="shared" si="51"/>
        <v>11.30211</v>
      </c>
      <c r="H430" s="94">
        <f t="shared" si="53"/>
        <v>3.6218470455360006</v>
      </c>
      <c r="I430" s="2" t="s">
        <v>110</v>
      </c>
      <c r="J430" s="8">
        <v>13.49918</v>
      </c>
      <c r="K430" s="8">
        <v>13.38826</v>
      </c>
      <c r="L430" s="8">
        <v>7.01889</v>
      </c>
    </row>
    <row r="431" spans="2:12" ht="24">
      <c r="B431" s="2">
        <v>23</v>
      </c>
      <c r="C431" s="103">
        <v>23017</v>
      </c>
      <c r="D431" s="8">
        <v>181.66</v>
      </c>
      <c r="E431" s="1">
        <v>2.728</v>
      </c>
      <c r="F431" s="8">
        <f t="shared" si="52"/>
        <v>0.23569920000000003</v>
      </c>
      <c r="G431" s="8">
        <f t="shared" si="51"/>
        <v>19.27597666666667</v>
      </c>
      <c r="H431" s="94">
        <f t="shared" si="53"/>
        <v>4.543332279552001</v>
      </c>
      <c r="I431" s="2" t="s">
        <v>111</v>
      </c>
      <c r="J431" s="8">
        <v>17.62023</v>
      </c>
      <c r="K431" s="8">
        <v>21.38076</v>
      </c>
      <c r="L431" s="8">
        <v>18.82694</v>
      </c>
    </row>
    <row r="432" spans="2:12" ht="24">
      <c r="B432" s="2">
        <v>24</v>
      </c>
      <c r="C432" s="103">
        <v>23032</v>
      </c>
      <c r="D432" s="8">
        <v>181.65</v>
      </c>
      <c r="E432" s="1">
        <v>2.247</v>
      </c>
      <c r="F432" s="8">
        <f t="shared" si="52"/>
        <v>0.1941408</v>
      </c>
      <c r="G432" s="8">
        <f t="shared" si="51"/>
        <v>15.681346666666665</v>
      </c>
      <c r="H432" s="94">
        <f t="shared" si="53"/>
        <v>3.0443891869439996</v>
      </c>
      <c r="I432" s="2" t="s">
        <v>112</v>
      </c>
      <c r="J432" s="8">
        <v>13.98699</v>
      </c>
      <c r="K432" s="8">
        <v>16.53241</v>
      </c>
      <c r="L432" s="8">
        <v>16.52464</v>
      </c>
    </row>
    <row r="433" spans="2:12" ht="24">
      <c r="B433" s="2">
        <v>25</v>
      </c>
      <c r="C433" s="103">
        <v>23046</v>
      </c>
      <c r="D433" s="8">
        <v>181.57</v>
      </c>
      <c r="E433" s="1">
        <v>0.847</v>
      </c>
      <c r="F433" s="8">
        <f t="shared" si="52"/>
        <v>0.0731808</v>
      </c>
      <c r="G433" s="8">
        <f t="shared" si="51"/>
        <v>0.11016</v>
      </c>
      <c r="H433" s="94">
        <f t="shared" si="53"/>
        <v>0.008061596928</v>
      </c>
      <c r="I433" s="2" t="s">
        <v>113</v>
      </c>
      <c r="J433" s="8">
        <v>0.33048</v>
      </c>
      <c r="K433" s="8">
        <v>0</v>
      </c>
      <c r="L433" s="8">
        <v>0</v>
      </c>
    </row>
    <row r="434" spans="2:12" ht="24">
      <c r="B434" s="2">
        <v>26</v>
      </c>
      <c r="C434" s="103">
        <v>23063</v>
      </c>
      <c r="D434" s="8">
        <v>181.5</v>
      </c>
      <c r="E434" s="1">
        <v>0.14</v>
      </c>
      <c r="F434" s="8">
        <f t="shared" si="52"/>
        <v>0.012096000000000003</v>
      </c>
      <c r="G434" s="8">
        <f t="shared" si="51"/>
        <v>7.938770000000001</v>
      </c>
      <c r="H434" s="94">
        <f t="shared" si="53"/>
        <v>0.09602736192000003</v>
      </c>
      <c r="I434" s="2" t="s">
        <v>114</v>
      </c>
      <c r="J434" s="8">
        <v>10.15707</v>
      </c>
      <c r="K434" s="8">
        <v>8.24402</v>
      </c>
      <c r="L434" s="8">
        <v>5.41522</v>
      </c>
    </row>
    <row r="435" spans="2:12" ht="24">
      <c r="B435" s="2">
        <v>27</v>
      </c>
      <c r="C435" s="103">
        <v>23075</v>
      </c>
      <c r="D435" s="8">
        <v>181.52</v>
      </c>
      <c r="E435" s="1">
        <v>0.329</v>
      </c>
      <c r="F435" s="8">
        <f t="shared" si="52"/>
        <v>0.028425600000000002</v>
      </c>
      <c r="G435" s="8">
        <f t="shared" si="51"/>
        <v>9.124883333333333</v>
      </c>
      <c r="H435" s="94">
        <f t="shared" si="53"/>
        <v>0.25938028368</v>
      </c>
      <c r="I435" s="2" t="s">
        <v>115</v>
      </c>
      <c r="J435" s="8">
        <v>19.91262</v>
      </c>
      <c r="K435" s="8">
        <v>5.42267</v>
      </c>
      <c r="L435" s="8">
        <v>2.03936</v>
      </c>
    </row>
    <row r="436" spans="2:12" s="261" customFormat="1" ht="24.75" thickBot="1">
      <c r="B436" s="258">
        <v>28</v>
      </c>
      <c r="C436" s="259">
        <v>23088</v>
      </c>
      <c r="D436" s="260">
        <v>181.48</v>
      </c>
      <c r="E436" s="261">
        <v>0.722</v>
      </c>
      <c r="F436" s="260">
        <f t="shared" si="52"/>
        <v>0.0623808</v>
      </c>
      <c r="G436" s="260">
        <f t="shared" si="51"/>
        <v>7.040666666666667</v>
      </c>
      <c r="H436" s="262">
        <f t="shared" si="53"/>
        <v>0.43920241919999997</v>
      </c>
      <c r="I436" s="258" t="s">
        <v>81</v>
      </c>
      <c r="J436" s="260">
        <v>5.1562</v>
      </c>
      <c r="K436" s="260">
        <v>5.20993</v>
      </c>
      <c r="L436" s="260">
        <v>10.75587</v>
      </c>
    </row>
    <row r="437" spans="2:12" ht="24.75" thickTop="1">
      <c r="B437" s="2">
        <v>1</v>
      </c>
      <c r="C437" s="103">
        <v>23103</v>
      </c>
      <c r="D437" s="8">
        <v>181.38</v>
      </c>
      <c r="E437" s="1">
        <v>0.349</v>
      </c>
      <c r="F437" s="8">
        <f t="shared" si="52"/>
        <v>0.0301536</v>
      </c>
      <c r="G437" s="8">
        <f t="shared" si="51"/>
        <v>14.01497</v>
      </c>
      <c r="H437" s="94">
        <f t="shared" si="53"/>
        <v>0.422601799392</v>
      </c>
      <c r="I437" s="2" t="s">
        <v>44</v>
      </c>
      <c r="J437" s="8">
        <v>5.01052</v>
      </c>
      <c r="K437" s="8">
        <v>17.63113</v>
      </c>
      <c r="L437" s="8">
        <v>19.40326</v>
      </c>
    </row>
    <row r="438" spans="2:12" ht="24">
      <c r="B438" s="2">
        <v>2</v>
      </c>
      <c r="C438" s="103">
        <v>23138</v>
      </c>
      <c r="D438" s="8">
        <v>181.6</v>
      </c>
      <c r="E438" s="1">
        <v>1.465</v>
      </c>
      <c r="F438" s="8">
        <f t="shared" si="52"/>
        <v>0.12657600000000002</v>
      </c>
      <c r="G438" s="8">
        <f t="shared" si="51"/>
        <v>47.71259333333334</v>
      </c>
      <c r="H438" s="94">
        <f t="shared" si="53"/>
        <v>6.039269213760002</v>
      </c>
      <c r="I438" s="2" t="s">
        <v>45</v>
      </c>
      <c r="J438" s="8">
        <v>43.70816</v>
      </c>
      <c r="K438" s="8">
        <v>43.22999</v>
      </c>
      <c r="L438" s="8">
        <v>56.19963</v>
      </c>
    </row>
    <row r="439" spans="2:12" ht="24">
      <c r="B439" s="2">
        <v>3</v>
      </c>
      <c r="C439" s="103">
        <v>23151</v>
      </c>
      <c r="D439" s="8">
        <v>181.55</v>
      </c>
      <c r="E439" s="1">
        <v>1.598</v>
      </c>
      <c r="F439" s="8">
        <f t="shared" si="52"/>
        <v>0.1380672</v>
      </c>
      <c r="G439" s="8">
        <f t="shared" si="51"/>
        <v>35.36874666666667</v>
      </c>
      <c r="H439" s="94">
        <f t="shared" si="53"/>
        <v>4.883263819776</v>
      </c>
      <c r="I439" s="2" t="s">
        <v>91</v>
      </c>
      <c r="J439" s="8">
        <v>39.64886</v>
      </c>
      <c r="K439" s="8">
        <v>33.96038</v>
      </c>
      <c r="L439" s="8">
        <v>32.497</v>
      </c>
    </row>
    <row r="440" spans="2:12" ht="24">
      <c r="B440" s="2">
        <v>4</v>
      </c>
      <c r="C440" s="103">
        <v>23177</v>
      </c>
      <c r="D440" s="8">
        <v>181.63</v>
      </c>
      <c r="E440" s="1">
        <v>2.075</v>
      </c>
      <c r="F440" s="8">
        <f t="shared" si="52"/>
        <v>0.17928000000000002</v>
      </c>
      <c r="G440" s="8">
        <f t="shared" si="51"/>
        <v>13.541136666666667</v>
      </c>
      <c r="H440" s="94">
        <f t="shared" si="53"/>
        <v>2.4276549816000004</v>
      </c>
      <c r="I440" s="2" t="s">
        <v>92</v>
      </c>
      <c r="J440" s="8">
        <v>34.79395</v>
      </c>
      <c r="K440" s="8">
        <v>5.44781</v>
      </c>
      <c r="L440" s="8">
        <v>0.38165</v>
      </c>
    </row>
    <row r="441" spans="2:12" ht="24">
      <c r="B441" s="2">
        <v>5</v>
      </c>
      <c r="C441" s="103">
        <v>23188</v>
      </c>
      <c r="D441" s="8">
        <v>181.83</v>
      </c>
      <c r="E441" s="1">
        <v>5.649</v>
      </c>
      <c r="F441" s="8">
        <f t="shared" si="52"/>
        <v>0.48807360000000005</v>
      </c>
      <c r="G441" s="8">
        <f t="shared" si="51"/>
        <v>92.96107666666667</v>
      </c>
      <c r="H441" s="94">
        <f t="shared" si="53"/>
        <v>45.371847348576004</v>
      </c>
      <c r="I441" s="2" t="s">
        <v>93</v>
      </c>
      <c r="J441" s="8">
        <v>101.70147</v>
      </c>
      <c r="K441" s="8">
        <v>81.27078</v>
      </c>
      <c r="L441" s="8">
        <v>95.91098</v>
      </c>
    </row>
    <row r="442" spans="2:12" ht="24">
      <c r="B442" s="2">
        <v>6</v>
      </c>
      <c r="C442" s="103">
        <v>23189</v>
      </c>
      <c r="D442" s="8">
        <v>183.55</v>
      </c>
      <c r="E442" s="1">
        <v>56.098</v>
      </c>
      <c r="F442" s="8">
        <f t="shared" si="52"/>
        <v>4.8468672</v>
      </c>
      <c r="G442" s="8">
        <f t="shared" si="51"/>
        <v>6791.339213333334</v>
      </c>
      <c r="H442" s="94">
        <f t="shared" si="53"/>
        <v>32916.71927717914</v>
      </c>
      <c r="I442" s="2" t="s">
        <v>94</v>
      </c>
      <c r="J442" s="8">
        <v>5847.98217</v>
      </c>
      <c r="K442" s="8">
        <v>6915.54589</v>
      </c>
      <c r="L442" s="8">
        <v>7610.48958</v>
      </c>
    </row>
    <row r="443" spans="2:12" ht="24">
      <c r="B443" s="2">
        <v>7</v>
      </c>
      <c r="C443" s="103">
        <v>23199</v>
      </c>
      <c r="D443" s="8">
        <v>181.72</v>
      </c>
      <c r="E443" s="1">
        <v>3.843</v>
      </c>
      <c r="F443" s="8">
        <f t="shared" si="52"/>
        <v>0.33203520000000003</v>
      </c>
      <c r="G443" s="8">
        <f t="shared" si="51"/>
        <v>93.56362</v>
      </c>
      <c r="H443" s="94">
        <f t="shared" si="53"/>
        <v>31.066415279424003</v>
      </c>
      <c r="I443" s="2" t="s">
        <v>95</v>
      </c>
      <c r="J443" s="8">
        <v>92.35906</v>
      </c>
      <c r="K443" s="8">
        <v>101.72344</v>
      </c>
      <c r="L443" s="8">
        <v>86.60836</v>
      </c>
    </row>
    <row r="444" spans="2:13" ht="24">
      <c r="B444" s="2">
        <v>8</v>
      </c>
      <c r="C444" s="103">
        <v>23214</v>
      </c>
      <c r="D444" s="8">
        <v>181.87</v>
      </c>
      <c r="E444" s="1">
        <v>16.674</v>
      </c>
      <c r="F444" s="8">
        <f t="shared" si="52"/>
        <v>1.4406336</v>
      </c>
      <c r="G444" s="8">
        <f t="shared" si="51"/>
        <v>139.83041333333333</v>
      </c>
      <c r="H444" s="94">
        <f t="shared" si="53"/>
        <v>201.44439174988798</v>
      </c>
      <c r="I444" s="2" t="s">
        <v>96</v>
      </c>
      <c r="J444" s="8">
        <v>139.43095</v>
      </c>
      <c r="K444" s="8">
        <v>140.27999</v>
      </c>
      <c r="L444" s="8">
        <v>139.7803</v>
      </c>
      <c r="M444" s="1" t="s">
        <v>163</v>
      </c>
    </row>
    <row r="445" spans="2:13" ht="24">
      <c r="B445" s="2">
        <v>9</v>
      </c>
      <c r="C445" s="103">
        <v>23214</v>
      </c>
      <c r="D445" s="8">
        <v>182.37</v>
      </c>
      <c r="E445" s="1">
        <v>26.092</v>
      </c>
      <c r="F445" s="8">
        <f aca="true" t="shared" si="54" ref="F445:F470">E445*0.0864</f>
        <v>2.2543488</v>
      </c>
      <c r="G445" s="8">
        <f t="shared" si="51"/>
        <v>268.78791333333334</v>
      </c>
      <c r="H445" s="94">
        <f aca="true" t="shared" si="55" ref="H445:H470">G445*F445</f>
        <v>605.941709877504</v>
      </c>
      <c r="I445" s="2" t="s">
        <v>97</v>
      </c>
      <c r="J445" s="8">
        <v>280.56496</v>
      </c>
      <c r="K445" s="8">
        <v>243.15057</v>
      </c>
      <c r="L445" s="8">
        <v>282.64821</v>
      </c>
      <c r="M445" s="1" t="s">
        <v>164</v>
      </c>
    </row>
    <row r="446" spans="2:12" ht="24">
      <c r="B446" s="2">
        <v>10</v>
      </c>
      <c r="C446" s="103">
        <v>23227</v>
      </c>
      <c r="D446" s="8">
        <v>185.77</v>
      </c>
      <c r="E446" s="1">
        <v>243.296</v>
      </c>
      <c r="F446" s="8">
        <f t="shared" si="54"/>
        <v>21.0207744</v>
      </c>
      <c r="G446" s="8">
        <f t="shared" si="51"/>
        <v>909.8952800000001</v>
      </c>
      <c r="H446" s="94">
        <f t="shared" si="55"/>
        <v>19126.703408504833</v>
      </c>
      <c r="I446" s="2" t="s">
        <v>98</v>
      </c>
      <c r="J446" s="8">
        <v>897.12469</v>
      </c>
      <c r="K446" s="8">
        <v>911.36705</v>
      </c>
      <c r="L446" s="8">
        <v>921.1941</v>
      </c>
    </row>
    <row r="447" spans="2:12" ht="24">
      <c r="B447" s="2">
        <v>11</v>
      </c>
      <c r="C447" s="103">
        <v>23229</v>
      </c>
      <c r="D447" s="8">
        <v>183.31</v>
      </c>
      <c r="E447" s="1">
        <v>55.136</v>
      </c>
      <c r="F447" s="8">
        <f t="shared" si="54"/>
        <v>4.7637504</v>
      </c>
      <c r="G447" s="8">
        <f t="shared" si="51"/>
        <v>271.2321033333333</v>
      </c>
      <c r="H447" s="94">
        <f t="shared" si="55"/>
        <v>1292.082040747008</v>
      </c>
      <c r="I447" s="2" t="s">
        <v>99</v>
      </c>
      <c r="J447" s="8">
        <v>324.08608</v>
      </c>
      <c r="K447" s="8">
        <v>281.82668</v>
      </c>
      <c r="L447" s="8">
        <v>207.78355</v>
      </c>
    </row>
    <row r="448" spans="2:12" ht="24">
      <c r="B448" s="2">
        <v>12</v>
      </c>
      <c r="C448" s="103">
        <v>23236</v>
      </c>
      <c r="D448" s="8">
        <v>182.48</v>
      </c>
      <c r="E448" s="1">
        <v>30.997</v>
      </c>
      <c r="F448" s="8">
        <f t="shared" si="54"/>
        <v>2.6781408</v>
      </c>
      <c r="G448" s="8">
        <f t="shared" si="51"/>
        <v>115.62681666666667</v>
      </c>
      <c r="H448" s="94">
        <f t="shared" si="55"/>
        <v>309.66489528912</v>
      </c>
      <c r="I448" s="2" t="s">
        <v>100</v>
      </c>
      <c r="J448" s="8">
        <v>122.47223</v>
      </c>
      <c r="K448" s="8">
        <v>119.21807</v>
      </c>
      <c r="L448" s="8">
        <v>105.19015</v>
      </c>
    </row>
    <row r="449" spans="2:12" ht="24">
      <c r="B449" s="2">
        <v>13</v>
      </c>
      <c r="C449" s="103">
        <v>23241</v>
      </c>
      <c r="D449" s="8">
        <v>182.69</v>
      </c>
      <c r="E449" s="1">
        <v>39.754</v>
      </c>
      <c r="F449" s="8">
        <f t="shared" si="54"/>
        <v>3.4347456</v>
      </c>
      <c r="G449" s="8">
        <f t="shared" si="51"/>
        <v>65.98150666666668</v>
      </c>
      <c r="H449" s="94">
        <f t="shared" si="55"/>
        <v>226.62968970470402</v>
      </c>
      <c r="I449" s="2" t="s">
        <v>101</v>
      </c>
      <c r="J449" s="8">
        <v>59.32281</v>
      </c>
      <c r="K449" s="8">
        <v>63.88076</v>
      </c>
      <c r="L449" s="8">
        <v>74.74095</v>
      </c>
    </row>
    <row r="450" spans="2:12" ht="24">
      <c r="B450" s="2">
        <v>14</v>
      </c>
      <c r="C450" s="103">
        <v>23244</v>
      </c>
      <c r="D450" s="8">
        <v>187.2</v>
      </c>
      <c r="E450" s="1">
        <v>426.097</v>
      </c>
      <c r="F450" s="8">
        <f t="shared" si="54"/>
        <v>36.8147808</v>
      </c>
      <c r="G450" s="8">
        <f t="shared" si="51"/>
        <v>1714.2273733333334</v>
      </c>
      <c r="H450" s="94">
        <f t="shared" si="55"/>
        <v>63108.90499062643</v>
      </c>
      <c r="I450" s="2" t="s">
        <v>102</v>
      </c>
      <c r="J450" s="8">
        <v>1720.32902</v>
      </c>
      <c r="K450" s="8">
        <v>1892.51771</v>
      </c>
      <c r="L450" s="8">
        <v>1529.83539</v>
      </c>
    </row>
    <row r="451" spans="2:12" ht="24">
      <c r="B451" s="2">
        <v>15</v>
      </c>
      <c r="C451" s="103">
        <v>23247</v>
      </c>
      <c r="D451" s="8">
        <v>185.08</v>
      </c>
      <c r="E451" s="1">
        <v>184.023</v>
      </c>
      <c r="F451" s="8">
        <f t="shared" si="54"/>
        <v>15.899587200000001</v>
      </c>
      <c r="G451" s="8">
        <f t="shared" si="51"/>
        <v>165.43586</v>
      </c>
      <c r="H451" s="94">
        <f t="shared" si="55"/>
        <v>2630.361882076992</v>
      </c>
      <c r="I451" s="2" t="s">
        <v>103</v>
      </c>
      <c r="J451" s="8">
        <v>135.24767</v>
      </c>
      <c r="K451" s="8">
        <v>177.40397</v>
      </c>
      <c r="L451" s="8">
        <v>183.65594</v>
      </c>
    </row>
    <row r="452" spans="2:12" ht="24">
      <c r="B452" s="2">
        <v>16</v>
      </c>
      <c r="C452" s="103">
        <v>23263</v>
      </c>
      <c r="D452" s="8">
        <v>184.8</v>
      </c>
      <c r="E452" s="1">
        <v>146.8</v>
      </c>
      <c r="F452" s="8">
        <f t="shared" si="54"/>
        <v>12.683520000000001</v>
      </c>
      <c r="G452" s="8">
        <f t="shared" si="51"/>
        <v>724.6106566666667</v>
      </c>
      <c r="H452" s="94">
        <f t="shared" si="55"/>
        <v>9190.613756044802</v>
      </c>
      <c r="I452" s="2" t="s">
        <v>104</v>
      </c>
      <c r="J452" s="8">
        <v>774.45311</v>
      </c>
      <c r="K452" s="8">
        <v>659.56716</v>
      </c>
      <c r="L452" s="8">
        <v>739.8117</v>
      </c>
    </row>
    <row r="453" spans="2:12" ht="24">
      <c r="B453" s="2">
        <v>17</v>
      </c>
      <c r="C453" s="103">
        <v>23270</v>
      </c>
      <c r="D453" s="8">
        <v>182.68</v>
      </c>
      <c r="E453" s="1">
        <v>39.931</v>
      </c>
      <c r="F453" s="8">
        <f t="shared" si="54"/>
        <v>3.4500384</v>
      </c>
      <c r="G453" s="8">
        <f t="shared" si="51"/>
        <v>76.20371999999999</v>
      </c>
      <c r="H453" s="94">
        <f t="shared" si="55"/>
        <v>262.90576022284796</v>
      </c>
      <c r="I453" s="2" t="s">
        <v>105</v>
      </c>
      <c r="J453" s="8">
        <v>78.76812</v>
      </c>
      <c r="K453" s="8">
        <v>80.07273</v>
      </c>
      <c r="L453" s="8">
        <v>69.77031</v>
      </c>
    </row>
    <row r="454" spans="2:12" ht="24">
      <c r="B454" s="2">
        <v>18</v>
      </c>
      <c r="C454" s="103">
        <v>23277</v>
      </c>
      <c r="D454" s="8">
        <v>182.74</v>
      </c>
      <c r="E454" s="1">
        <v>42.514</v>
      </c>
      <c r="F454" s="8">
        <f t="shared" si="54"/>
        <v>3.6732096000000003</v>
      </c>
      <c r="G454" s="8">
        <f t="shared" si="51"/>
        <v>84.45947333333334</v>
      </c>
      <c r="H454" s="94">
        <f t="shared" si="55"/>
        <v>310.23734825894405</v>
      </c>
      <c r="I454" s="2" t="s">
        <v>106</v>
      </c>
      <c r="J454" s="8">
        <v>93.28941</v>
      </c>
      <c r="K454" s="8">
        <v>74.51881</v>
      </c>
      <c r="L454" s="8">
        <v>85.5702</v>
      </c>
    </row>
    <row r="455" spans="2:12" ht="24">
      <c r="B455" s="2">
        <v>19</v>
      </c>
      <c r="C455" s="103">
        <v>23291</v>
      </c>
      <c r="D455" s="8">
        <v>182.54</v>
      </c>
      <c r="E455" s="1">
        <v>38.941</v>
      </c>
      <c r="F455" s="8">
        <f t="shared" si="54"/>
        <v>3.3645024000000006</v>
      </c>
      <c r="G455" s="8">
        <f t="shared" si="51"/>
        <v>96.53131666666665</v>
      </c>
      <c r="H455" s="94">
        <f t="shared" si="55"/>
        <v>324.77984660016</v>
      </c>
      <c r="I455" s="2" t="s">
        <v>107</v>
      </c>
      <c r="J455" s="8">
        <v>96.89765</v>
      </c>
      <c r="K455" s="8">
        <v>102.97783</v>
      </c>
      <c r="L455" s="8">
        <v>89.71847</v>
      </c>
    </row>
    <row r="456" spans="2:12" ht="24">
      <c r="B456" s="2">
        <v>20</v>
      </c>
      <c r="C456" s="103">
        <v>23305</v>
      </c>
      <c r="D456" s="8">
        <v>182.12</v>
      </c>
      <c r="E456" s="1">
        <v>17.039</v>
      </c>
      <c r="F456" s="8">
        <f t="shared" si="54"/>
        <v>1.4721696000000002</v>
      </c>
      <c r="G456" s="8">
        <f t="shared" si="51"/>
        <v>54.53312</v>
      </c>
      <c r="H456" s="94">
        <f t="shared" si="55"/>
        <v>80.282001457152</v>
      </c>
      <c r="I456" s="2" t="s">
        <v>108</v>
      </c>
      <c r="J456" s="8">
        <v>40.52908</v>
      </c>
      <c r="K456" s="8">
        <v>67.80985</v>
      </c>
      <c r="L456" s="8">
        <v>55.26043</v>
      </c>
    </row>
    <row r="457" spans="2:12" ht="24">
      <c r="B457" s="2">
        <v>21</v>
      </c>
      <c r="C457" s="103">
        <v>23311</v>
      </c>
      <c r="D457" s="8">
        <v>181.99</v>
      </c>
      <c r="E457" s="1">
        <v>11.603</v>
      </c>
      <c r="F457" s="8">
        <f t="shared" si="54"/>
        <v>1.0024992</v>
      </c>
      <c r="G457" s="8">
        <f t="shared" si="51"/>
        <v>48.23739</v>
      </c>
      <c r="H457" s="94">
        <f t="shared" si="55"/>
        <v>48.357944885087996</v>
      </c>
      <c r="I457" s="2" t="s">
        <v>109</v>
      </c>
      <c r="J457" s="8">
        <v>59.25529</v>
      </c>
      <c r="K457" s="8">
        <v>41.97419</v>
      </c>
      <c r="L457" s="8">
        <v>43.48269</v>
      </c>
    </row>
    <row r="458" spans="2:12" ht="24">
      <c r="B458" s="2">
        <v>22</v>
      </c>
      <c r="C458" s="103">
        <v>23320</v>
      </c>
      <c r="D458" s="8">
        <v>182</v>
      </c>
      <c r="E458" s="1">
        <v>12.817</v>
      </c>
      <c r="F458" s="8">
        <f t="shared" si="54"/>
        <v>1.1073888</v>
      </c>
      <c r="G458" s="8">
        <f t="shared" si="51"/>
        <v>44.53982</v>
      </c>
      <c r="H458" s="94">
        <f t="shared" si="55"/>
        <v>49.322897822016</v>
      </c>
      <c r="I458" s="2" t="s">
        <v>110</v>
      </c>
      <c r="J458" s="8">
        <v>45.81411</v>
      </c>
      <c r="K458" s="8">
        <v>45.22054</v>
      </c>
      <c r="L458" s="8">
        <v>42.58481</v>
      </c>
    </row>
    <row r="459" spans="2:12" ht="24">
      <c r="B459" s="2">
        <v>23</v>
      </c>
      <c r="C459" s="103">
        <v>23321</v>
      </c>
      <c r="D459" s="8">
        <v>182.21</v>
      </c>
      <c r="E459" s="1">
        <v>19.468</v>
      </c>
      <c r="F459" s="8">
        <f t="shared" si="54"/>
        <v>1.6820352</v>
      </c>
      <c r="G459" s="8">
        <f t="shared" si="51"/>
        <v>49.181400000000004</v>
      </c>
      <c r="H459" s="94">
        <f t="shared" si="55"/>
        <v>82.72484598528001</v>
      </c>
      <c r="I459" s="2" t="s">
        <v>111</v>
      </c>
      <c r="J459" s="8">
        <v>54.84602</v>
      </c>
      <c r="K459" s="8">
        <v>41.81376</v>
      </c>
      <c r="L459" s="8">
        <v>50.88442</v>
      </c>
    </row>
    <row r="460" spans="2:12" ht="24">
      <c r="B460" s="2">
        <v>24</v>
      </c>
      <c r="C460" s="103">
        <v>23332</v>
      </c>
      <c r="D460" s="8">
        <v>181.87</v>
      </c>
      <c r="E460" s="1">
        <v>7.861</v>
      </c>
      <c r="F460" s="8">
        <f t="shared" si="54"/>
        <v>0.6791904</v>
      </c>
      <c r="G460" s="8">
        <f t="shared" si="51"/>
        <v>36.02037333333334</v>
      </c>
      <c r="H460" s="94">
        <f t="shared" si="55"/>
        <v>24.464691772416003</v>
      </c>
      <c r="I460" s="2" t="s">
        <v>112</v>
      </c>
      <c r="J460" s="8">
        <v>36.32963</v>
      </c>
      <c r="K460" s="8">
        <v>32.04387</v>
      </c>
      <c r="L460" s="8">
        <v>39.68762</v>
      </c>
    </row>
    <row r="461" spans="2:12" ht="24">
      <c r="B461" s="2">
        <v>25</v>
      </c>
      <c r="C461" s="103">
        <v>23348</v>
      </c>
      <c r="D461" s="8">
        <v>181.73</v>
      </c>
      <c r="E461" s="1">
        <v>4.286</v>
      </c>
      <c r="F461" s="8">
        <f t="shared" si="54"/>
        <v>0.3703104</v>
      </c>
      <c r="G461" s="8">
        <f t="shared" si="51"/>
        <v>38.16952666666666</v>
      </c>
      <c r="H461" s="94">
        <f t="shared" si="55"/>
        <v>14.134572687743997</v>
      </c>
      <c r="I461" s="2" t="s">
        <v>113</v>
      </c>
      <c r="J461" s="8">
        <v>39.28266</v>
      </c>
      <c r="K461" s="8">
        <v>34.24877</v>
      </c>
      <c r="L461" s="8">
        <v>40.97715</v>
      </c>
    </row>
    <row r="462" spans="2:12" ht="24">
      <c r="B462" s="2">
        <v>26</v>
      </c>
      <c r="C462" s="103">
        <v>23362</v>
      </c>
      <c r="D462" s="8">
        <v>181.62</v>
      </c>
      <c r="E462" s="1">
        <v>2.711</v>
      </c>
      <c r="F462" s="8">
        <f t="shared" si="54"/>
        <v>0.2342304</v>
      </c>
      <c r="G462" s="8">
        <f t="shared" si="51"/>
        <v>34.498200000000004</v>
      </c>
      <c r="H462" s="94">
        <f t="shared" si="55"/>
        <v>8.080527185280001</v>
      </c>
      <c r="I462" s="2" t="s">
        <v>114</v>
      </c>
      <c r="J462" s="8">
        <v>41.04881</v>
      </c>
      <c r="K462" s="8">
        <v>30.02898</v>
      </c>
      <c r="L462" s="8">
        <v>32.41681</v>
      </c>
    </row>
    <row r="463" spans="2:12" ht="24">
      <c r="B463" s="2">
        <v>27</v>
      </c>
      <c r="C463" s="103">
        <v>23339</v>
      </c>
      <c r="D463" s="8">
        <v>181.56</v>
      </c>
      <c r="E463" s="1">
        <v>1.495</v>
      </c>
      <c r="F463" s="8">
        <f t="shared" si="54"/>
        <v>0.129168</v>
      </c>
      <c r="G463" s="8">
        <f t="shared" si="51"/>
        <v>27.235726666666665</v>
      </c>
      <c r="H463" s="94">
        <f t="shared" si="55"/>
        <v>3.5179843420799997</v>
      </c>
      <c r="I463" s="2" t="s">
        <v>115</v>
      </c>
      <c r="J463" s="8">
        <v>32.26558</v>
      </c>
      <c r="K463" s="8">
        <v>27.02072</v>
      </c>
      <c r="L463" s="8">
        <v>22.42088</v>
      </c>
    </row>
    <row r="464" spans="2:12" ht="24">
      <c r="B464" s="2">
        <v>28</v>
      </c>
      <c r="C464" s="103">
        <v>23348</v>
      </c>
      <c r="D464" s="8">
        <v>181.73</v>
      </c>
      <c r="E464" s="1">
        <v>4.286</v>
      </c>
      <c r="F464" s="8">
        <f t="shared" si="54"/>
        <v>0.3703104</v>
      </c>
      <c r="G464" s="8">
        <f t="shared" si="51"/>
        <v>38.16952666666666</v>
      </c>
      <c r="H464" s="94">
        <f t="shared" si="55"/>
        <v>14.134572687743997</v>
      </c>
      <c r="I464" s="2" t="s">
        <v>81</v>
      </c>
      <c r="J464" s="8">
        <v>39.28266</v>
      </c>
      <c r="K464" s="8">
        <v>34.24877</v>
      </c>
      <c r="L464" s="8">
        <v>40.97715</v>
      </c>
    </row>
    <row r="465" spans="2:12" ht="24">
      <c r="B465" s="2">
        <v>29</v>
      </c>
      <c r="C465" s="103">
        <v>23362</v>
      </c>
      <c r="D465" s="8">
        <v>181.62</v>
      </c>
      <c r="E465" s="1">
        <v>2.711</v>
      </c>
      <c r="F465" s="8">
        <f t="shared" si="54"/>
        <v>0.2342304</v>
      </c>
      <c r="G465" s="8">
        <f t="shared" si="51"/>
        <v>34.498200000000004</v>
      </c>
      <c r="H465" s="94">
        <f t="shared" si="55"/>
        <v>8.080527185280001</v>
      </c>
      <c r="I465" s="2" t="s">
        <v>82</v>
      </c>
      <c r="J465" s="8">
        <v>41.04881</v>
      </c>
      <c r="K465" s="8">
        <v>30.02898</v>
      </c>
      <c r="L465" s="8">
        <v>32.41681</v>
      </c>
    </row>
    <row r="466" spans="2:12" ht="24">
      <c r="B466" s="2">
        <v>30</v>
      </c>
      <c r="C466" s="103">
        <v>23369</v>
      </c>
      <c r="D466" s="8">
        <v>181.56</v>
      </c>
      <c r="E466" s="1">
        <v>1.495</v>
      </c>
      <c r="F466" s="8">
        <f t="shared" si="54"/>
        <v>0.129168</v>
      </c>
      <c r="G466" s="8">
        <f t="shared" si="51"/>
        <v>27.235726666666665</v>
      </c>
      <c r="H466" s="94">
        <f t="shared" si="55"/>
        <v>3.5179843420799997</v>
      </c>
      <c r="I466" s="2" t="s">
        <v>83</v>
      </c>
      <c r="J466" s="8">
        <v>32.26558</v>
      </c>
      <c r="K466" s="8">
        <v>27.02072</v>
      </c>
      <c r="L466" s="8">
        <v>22.42088</v>
      </c>
    </row>
    <row r="467" spans="2:12" ht="24">
      <c r="B467" s="2">
        <v>31</v>
      </c>
      <c r="C467" s="103">
        <v>23383</v>
      </c>
      <c r="D467" s="8">
        <v>181.56</v>
      </c>
      <c r="E467" s="1">
        <v>1.227</v>
      </c>
      <c r="F467" s="8">
        <f t="shared" si="54"/>
        <v>0.10601280000000002</v>
      </c>
      <c r="G467" s="8">
        <f t="shared" si="51"/>
        <v>20.64334</v>
      </c>
      <c r="H467" s="94">
        <f t="shared" si="55"/>
        <v>2.188458274752</v>
      </c>
      <c r="I467" s="2" t="s">
        <v>84</v>
      </c>
      <c r="J467" s="8">
        <v>13.07628</v>
      </c>
      <c r="K467" s="8">
        <v>23.78945</v>
      </c>
      <c r="L467" s="8">
        <v>25.06429</v>
      </c>
    </row>
    <row r="468" spans="2:12" ht="24">
      <c r="B468" s="2">
        <v>32</v>
      </c>
      <c r="C468" s="103">
        <v>23396</v>
      </c>
      <c r="D468" s="8">
        <v>181.57</v>
      </c>
      <c r="E468" s="1">
        <v>1.776</v>
      </c>
      <c r="F468" s="8">
        <f t="shared" si="54"/>
        <v>0.1534464</v>
      </c>
      <c r="G468" s="8">
        <f t="shared" si="51"/>
        <v>32.000836666666665</v>
      </c>
      <c r="H468" s="94">
        <f t="shared" si="55"/>
        <v>4.910413183488</v>
      </c>
      <c r="I468" s="2" t="s">
        <v>85</v>
      </c>
      <c r="J468" s="8">
        <v>36.15578</v>
      </c>
      <c r="K468" s="8">
        <v>34.8814</v>
      </c>
      <c r="L468" s="8">
        <v>24.96533</v>
      </c>
    </row>
    <row r="469" spans="2:12" ht="24">
      <c r="B469" s="2">
        <v>33</v>
      </c>
      <c r="C469" s="103">
        <v>23411</v>
      </c>
      <c r="D469" s="8">
        <v>181.55</v>
      </c>
      <c r="E469" s="1">
        <v>0.825</v>
      </c>
      <c r="F469" s="8">
        <f t="shared" si="54"/>
        <v>0.07128</v>
      </c>
      <c r="G469" s="8">
        <f t="shared" si="51"/>
        <v>20.115116666666665</v>
      </c>
      <c r="H469" s="94">
        <f t="shared" si="55"/>
        <v>1.4338055159999998</v>
      </c>
      <c r="I469" s="2" t="s">
        <v>86</v>
      </c>
      <c r="J469" s="8">
        <v>29.88589</v>
      </c>
      <c r="K469" s="8">
        <v>12.16926</v>
      </c>
      <c r="L469" s="8">
        <v>18.2902</v>
      </c>
    </row>
    <row r="470" spans="2:12" ht="24">
      <c r="B470" s="2">
        <v>34</v>
      </c>
      <c r="C470" s="103">
        <v>23422</v>
      </c>
      <c r="D470" s="8">
        <v>181.5</v>
      </c>
      <c r="E470" s="1">
        <v>1.048</v>
      </c>
      <c r="F470" s="8">
        <f t="shared" si="54"/>
        <v>0.09054720000000001</v>
      </c>
      <c r="G470" s="8">
        <f t="shared" si="51"/>
        <v>19.153989999999997</v>
      </c>
      <c r="H470" s="94">
        <f t="shared" si="55"/>
        <v>1.7343401633279998</v>
      </c>
      <c r="I470" s="10" t="s">
        <v>87</v>
      </c>
      <c r="J470" s="8">
        <v>16.05136</v>
      </c>
      <c r="K470" s="8">
        <v>22.49421</v>
      </c>
      <c r="L470" s="8">
        <v>18.9164</v>
      </c>
    </row>
    <row r="471" spans="2:22" s="289" customFormat="1" ht="24.75" thickBot="1">
      <c r="B471" s="286">
        <v>35</v>
      </c>
      <c r="C471" s="287">
        <v>23439</v>
      </c>
      <c r="D471" s="288"/>
      <c r="F471" s="288"/>
      <c r="G471" s="288"/>
      <c r="H471" s="290"/>
      <c r="I471" s="286" t="s">
        <v>89</v>
      </c>
      <c r="J471" s="288"/>
      <c r="K471" s="288"/>
      <c r="L471" s="288"/>
      <c r="M471" s="287">
        <v>23439</v>
      </c>
      <c r="N471" s="288">
        <v>181.47</v>
      </c>
      <c r="O471" s="289">
        <v>0.013</v>
      </c>
      <c r="P471" s="288">
        <f>O471*0.0864</f>
        <v>0.0011232</v>
      </c>
      <c r="Q471" s="288">
        <f>+AVERAGE(T471:V471)</f>
        <v>4.0735133333333335</v>
      </c>
      <c r="R471" s="290">
        <f>Q471*P471</f>
        <v>0.004575370176</v>
      </c>
      <c r="S471" s="286" t="s">
        <v>89</v>
      </c>
      <c r="T471" s="288">
        <v>4.08733</v>
      </c>
      <c r="U471" s="288">
        <v>6.29097</v>
      </c>
      <c r="V471" s="288">
        <v>1.84224</v>
      </c>
    </row>
    <row r="474" ht="24">
      <c r="E474" s="1" t="s">
        <v>162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F45" sqref="F45"/>
    </sheetView>
  </sheetViews>
  <sheetFormatPr defaultColWidth="9.140625" defaultRowHeight="21.75"/>
  <cols>
    <col min="1" max="1" width="9.57421875" style="37" customWidth="1"/>
    <col min="2" max="2" width="10.7109375" style="37" bestFit="1" customWidth="1"/>
    <col min="3" max="3" width="7.7109375" style="37" customWidth="1"/>
    <col min="4" max="4" width="11.00390625" style="37" bestFit="1" customWidth="1"/>
    <col min="5" max="6" width="11.7109375" style="37" bestFit="1" customWidth="1"/>
    <col min="7" max="7" width="10.7109375" style="37" bestFit="1" customWidth="1"/>
    <col min="8" max="8" width="3.140625" style="37" customWidth="1"/>
    <col min="9" max="9" width="8.8515625" style="37" bestFit="1" customWidth="1"/>
    <col min="10" max="12" width="8.421875" style="37" bestFit="1" customWidth="1"/>
    <col min="13" max="16384" width="9.140625" style="37" customWidth="1"/>
  </cols>
  <sheetData>
    <row r="1" spans="1:12" s="17" customFormat="1" ht="21" customHeight="1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00"/>
    </row>
    <row r="2" spans="1:12" s="17" customFormat="1" ht="21" customHeight="1">
      <c r="A2" s="298" t="s">
        <v>165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300"/>
    </row>
    <row r="3" spans="1:12" s="17" customFormat="1" ht="21" customHeight="1">
      <c r="A3" s="301" t="s">
        <v>158</v>
      </c>
      <c r="B3" s="301"/>
      <c r="C3" s="301"/>
      <c r="D3" s="302" t="s">
        <v>124</v>
      </c>
      <c r="E3" s="302"/>
      <c r="F3" s="302"/>
      <c r="G3" s="303" t="s">
        <v>41</v>
      </c>
      <c r="H3" s="303"/>
      <c r="I3" s="303"/>
      <c r="J3" s="313" t="s">
        <v>154</v>
      </c>
      <c r="K3" s="313"/>
      <c r="L3" s="313"/>
    </row>
    <row r="4" spans="1:12" s="17" customFormat="1" ht="21" customHeight="1">
      <c r="A4" s="307" t="s">
        <v>42</v>
      </c>
      <c r="B4" s="307"/>
      <c r="C4" s="307"/>
      <c r="D4" s="308" t="s">
        <v>43</v>
      </c>
      <c r="E4" s="309"/>
      <c r="F4" s="309"/>
      <c r="G4" s="303" t="s">
        <v>155</v>
      </c>
      <c r="H4" s="303"/>
      <c r="I4" s="303"/>
      <c r="J4" s="313" t="s">
        <v>24</v>
      </c>
      <c r="K4" s="313"/>
      <c r="L4" s="313"/>
    </row>
    <row r="5" spans="1:12" s="17" customFormat="1" ht="45" customHeight="1">
      <c r="A5" s="304" t="s">
        <v>4</v>
      </c>
      <c r="B5" s="18" t="s">
        <v>5</v>
      </c>
      <c r="C5" s="305" t="s">
        <v>6</v>
      </c>
      <c r="D5" s="305"/>
      <c r="E5" s="291" t="s">
        <v>7</v>
      </c>
      <c r="F5" s="292" t="s">
        <v>8</v>
      </c>
      <c r="G5" s="314" t="s">
        <v>25</v>
      </c>
      <c r="H5" s="306" t="s">
        <v>26</v>
      </c>
      <c r="I5" s="310" t="s">
        <v>27</v>
      </c>
      <c r="J5" s="312" t="s">
        <v>28</v>
      </c>
      <c r="K5" s="312"/>
      <c r="L5" s="312"/>
    </row>
    <row r="6" spans="1:12" s="17" customFormat="1" ht="42" customHeight="1">
      <c r="A6" s="304"/>
      <c r="B6" s="19" t="s">
        <v>29</v>
      </c>
      <c r="C6" s="20" t="s">
        <v>11</v>
      </c>
      <c r="D6" s="21" t="s">
        <v>12</v>
      </c>
      <c r="E6" s="293" t="s">
        <v>13</v>
      </c>
      <c r="F6" s="294" t="s">
        <v>14</v>
      </c>
      <c r="G6" s="315"/>
      <c r="H6" s="306"/>
      <c r="I6" s="311"/>
      <c r="J6" s="22" t="s">
        <v>30</v>
      </c>
      <c r="K6" s="23" t="s">
        <v>31</v>
      </c>
      <c r="L6" s="24" t="s">
        <v>32</v>
      </c>
    </row>
    <row r="7" spans="1:12" s="17" customFormat="1" ht="19.5" customHeight="1">
      <c r="A7" s="25" t="s">
        <v>15</v>
      </c>
      <c r="B7" s="26" t="s">
        <v>16</v>
      </c>
      <c r="C7" s="27" t="s">
        <v>17</v>
      </c>
      <c r="D7" s="28" t="s">
        <v>18</v>
      </c>
      <c r="E7" s="29" t="s">
        <v>33</v>
      </c>
      <c r="F7" s="30" t="s">
        <v>34</v>
      </c>
      <c r="G7" s="25" t="s">
        <v>21</v>
      </c>
      <c r="H7" s="25" t="s">
        <v>35</v>
      </c>
      <c r="I7" s="31" t="s">
        <v>15</v>
      </c>
      <c r="J7" s="32" t="s">
        <v>36</v>
      </c>
      <c r="K7" s="33" t="s">
        <v>37</v>
      </c>
      <c r="L7" s="34" t="s">
        <v>38</v>
      </c>
    </row>
    <row r="8" spans="1:12" s="35" customFormat="1" ht="16.5" customHeight="1">
      <c r="A8" s="222">
        <v>23103</v>
      </c>
      <c r="B8" s="223">
        <v>181.38</v>
      </c>
      <c r="C8" s="224">
        <v>0.349</v>
      </c>
      <c r="D8" s="158">
        <v>0.0301536</v>
      </c>
      <c r="E8" s="158">
        <v>14.01497</v>
      </c>
      <c r="F8" s="158">
        <v>0.422601799392</v>
      </c>
      <c r="G8" s="248" t="s">
        <v>44</v>
      </c>
      <c r="H8" s="159">
        <v>1</v>
      </c>
      <c r="I8" s="222">
        <v>23103</v>
      </c>
      <c r="J8" s="223">
        <v>5.01052</v>
      </c>
      <c r="K8" s="223">
        <v>17.63113</v>
      </c>
      <c r="L8" s="223">
        <v>19.40326</v>
      </c>
    </row>
    <row r="9" spans="1:12" s="35" customFormat="1" ht="16.5" customHeight="1">
      <c r="A9" s="225">
        <v>23138</v>
      </c>
      <c r="B9" s="226">
        <v>181.6</v>
      </c>
      <c r="C9" s="227">
        <v>1.465</v>
      </c>
      <c r="D9" s="162">
        <v>0.12657600000000002</v>
      </c>
      <c r="E9" s="162">
        <v>47.71259333333334</v>
      </c>
      <c r="F9" s="162">
        <v>6.039269213760002</v>
      </c>
      <c r="G9" s="249" t="s">
        <v>45</v>
      </c>
      <c r="H9" s="163">
        <f>+H8+1</f>
        <v>2</v>
      </c>
      <c r="I9" s="225">
        <v>23138</v>
      </c>
      <c r="J9" s="226">
        <v>43.70816</v>
      </c>
      <c r="K9" s="226">
        <v>43.22999</v>
      </c>
      <c r="L9" s="226">
        <v>56.19963</v>
      </c>
    </row>
    <row r="10" spans="1:13" s="35" customFormat="1" ht="16.5" customHeight="1">
      <c r="A10" s="225">
        <v>23151</v>
      </c>
      <c r="B10" s="226">
        <v>181.55</v>
      </c>
      <c r="C10" s="227">
        <v>1.598</v>
      </c>
      <c r="D10" s="162">
        <v>0.1380672</v>
      </c>
      <c r="E10" s="162">
        <v>35.36874666666667</v>
      </c>
      <c r="F10" s="162">
        <v>4.883263819776</v>
      </c>
      <c r="G10" s="249" t="s">
        <v>91</v>
      </c>
      <c r="H10" s="163">
        <f>+H9+1</f>
        <v>3</v>
      </c>
      <c r="I10" s="225">
        <v>23151</v>
      </c>
      <c r="J10" s="226">
        <v>39.64886</v>
      </c>
      <c r="K10" s="226">
        <v>33.96038</v>
      </c>
      <c r="L10" s="226">
        <v>32.497</v>
      </c>
      <c r="M10" s="36"/>
    </row>
    <row r="11" spans="1:13" s="35" customFormat="1" ht="16.5" customHeight="1">
      <c r="A11" s="225">
        <v>23177</v>
      </c>
      <c r="B11" s="226">
        <v>181.63</v>
      </c>
      <c r="C11" s="227">
        <v>2.075</v>
      </c>
      <c r="D11" s="162">
        <v>0.17928000000000002</v>
      </c>
      <c r="E11" s="162">
        <v>13.541136666666667</v>
      </c>
      <c r="F11" s="162">
        <v>2.4276549816000004</v>
      </c>
      <c r="G11" s="249" t="s">
        <v>92</v>
      </c>
      <c r="H11" s="163">
        <f>+H10+1</f>
        <v>4</v>
      </c>
      <c r="I11" s="225">
        <v>23177</v>
      </c>
      <c r="J11" s="226">
        <v>34.79395</v>
      </c>
      <c r="K11" s="226">
        <v>5.44781</v>
      </c>
      <c r="L11" s="226">
        <v>0.38165</v>
      </c>
      <c r="M11" s="36"/>
    </row>
    <row r="12" spans="1:12" ht="16.5" customHeight="1">
      <c r="A12" s="225">
        <v>23188</v>
      </c>
      <c r="B12" s="226">
        <v>181.83</v>
      </c>
      <c r="C12" s="227">
        <v>5.649</v>
      </c>
      <c r="D12" s="162">
        <v>0.48807360000000005</v>
      </c>
      <c r="E12" s="162">
        <v>92.96107666666667</v>
      </c>
      <c r="F12" s="162">
        <v>45.371847348576004</v>
      </c>
      <c r="G12" s="249" t="s">
        <v>93</v>
      </c>
      <c r="H12" s="163">
        <f aca="true" t="shared" si="0" ref="H12:H27">+H11+1</f>
        <v>5</v>
      </c>
      <c r="I12" s="225">
        <v>23188</v>
      </c>
      <c r="J12" s="226">
        <v>101.70147</v>
      </c>
      <c r="K12" s="226">
        <v>81.27078</v>
      </c>
      <c r="L12" s="226">
        <v>95.91098</v>
      </c>
    </row>
    <row r="13" spans="1:12" ht="16.5" customHeight="1">
      <c r="A13" s="225">
        <v>23189</v>
      </c>
      <c r="B13" s="226">
        <v>183.55</v>
      </c>
      <c r="C13" s="227">
        <v>56.098</v>
      </c>
      <c r="D13" s="162">
        <v>4.8468672</v>
      </c>
      <c r="E13" s="162">
        <v>6791.339213333334</v>
      </c>
      <c r="F13" s="162">
        <v>32916.71927717914</v>
      </c>
      <c r="G13" s="249" t="s">
        <v>94</v>
      </c>
      <c r="H13" s="163">
        <f t="shared" si="0"/>
        <v>6</v>
      </c>
      <c r="I13" s="225">
        <v>23189</v>
      </c>
      <c r="J13" s="226">
        <v>5847.98217</v>
      </c>
      <c r="K13" s="226">
        <v>6915.54589</v>
      </c>
      <c r="L13" s="226">
        <v>7610.48958</v>
      </c>
    </row>
    <row r="14" spans="1:12" ht="16.5" customHeight="1">
      <c r="A14" s="225">
        <v>23199</v>
      </c>
      <c r="B14" s="226">
        <v>181.72</v>
      </c>
      <c r="C14" s="227">
        <v>3.843</v>
      </c>
      <c r="D14" s="162">
        <v>0.33203520000000003</v>
      </c>
      <c r="E14" s="162">
        <v>93.56362</v>
      </c>
      <c r="F14" s="162">
        <v>31.066415279424003</v>
      </c>
      <c r="G14" s="249" t="s">
        <v>95</v>
      </c>
      <c r="H14" s="163">
        <f t="shared" si="0"/>
        <v>7</v>
      </c>
      <c r="I14" s="225">
        <v>23199</v>
      </c>
      <c r="J14" s="226">
        <v>92.35906</v>
      </c>
      <c r="K14" s="226">
        <v>101.72344</v>
      </c>
      <c r="L14" s="226">
        <v>86.60836</v>
      </c>
    </row>
    <row r="15" spans="1:12" ht="16.5" customHeight="1">
      <c r="A15" s="225">
        <v>23214</v>
      </c>
      <c r="B15" s="226">
        <v>181.87</v>
      </c>
      <c r="C15" s="227">
        <v>16.674</v>
      </c>
      <c r="D15" s="162">
        <v>1.4406336</v>
      </c>
      <c r="E15" s="162">
        <v>139.83041333333333</v>
      </c>
      <c r="F15" s="162">
        <v>201.44439174988798</v>
      </c>
      <c r="G15" s="249" t="s">
        <v>96</v>
      </c>
      <c r="H15" s="163">
        <f t="shared" si="0"/>
        <v>8</v>
      </c>
      <c r="I15" s="225">
        <v>23214</v>
      </c>
      <c r="J15" s="226">
        <v>139.43095</v>
      </c>
      <c r="K15" s="226">
        <v>140.27999</v>
      </c>
      <c r="L15" s="226">
        <v>139.7803</v>
      </c>
    </row>
    <row r="16" spans="1:12" ht="16.5" customHeight="1">
      <c r="A16" s="225">
        <v>23214</v>
      </c>
      <c r="B16" s="226">
        <v>182.37</v>
      </c>
      <c r="C16" s="227">
        <v>26.092</v>
      </c>
      <c r="D16" s="162">
        <v>2.2543488</v>
      </c>
      <c r="E16" s="162">
        <v>268.78791333333334</v>
      </c>
      <c r="F16" s="162">
        <v>605.941709877504</v>
      </c>
      <c r="G16" s="249" t="s">
        <v>97</v>
      </c>
      <c r="H16" s="163">
        <f t="shared" si="0"/>
        <v>9</v>
      </c>
      <c r="I16" s="225">
        <v>23214</v>
      </c>
      <c r="J16" s="226">
        <v>280.56496</v>
      </c>
      <c r="K16" s="226">
        <v>243.15057</v>
      </c>
      <c r="L16" s="226">
        <v>282.64821</v>
      </c>
    </row>
    <row r="17" spans="1:12" ht="16.5" customHeight="1">
      <c r="A17" s="225">
        <v>23227</v>
      </c>
      <c r="B17" s="226">
        <v>185.77</v>
      </c>
      <c r="C17" s="227">
        <v>243.296</v>
      </c>
      <c r="D17" s="162">
        <v>21.0207744</v>
      </c>
      <c r="E17" s="162">
        <v>909.8952800000001</v>
      </c>
      <c r="F17" s="162">
        <v>19126.703408504833</v>
      </c>
      <c r="G17" s="249" t="s">
        <v>98</v>
      </c>
      <c r="H17" s="163">
        <f t="shared" si="0"/>
        <v>10</v>
      </c>
      <c r="I17" s="225">
        <v>23227</v>
      </c>
      <c r="J17" s="226">
        <v>897.12469</v>
      </c>
      <c r="K17" s="226">
        <v>911.36705</v>
      </c>
      <c r="L17" s="226">
        <v>921.1941</v>
      </c>
    </row>
    <row r="18" spans="1:12" ht="16.5" customHeight="1">
      <c r="A18" s="225">
        <v>23229</v>
      </c>
      <c r="B18" s="226">
        <v>183.31</v>
      </c>
      <c r="C18" s="227">
        <v>55.136</v>
      </c>
      <c r="D18" s="162">
        <v>4.7637504</v>
      </c>
      <c r="E18" s="162">
        <v>271.2321033333333</v>
      </c>
      <c r="F18" s="162">
        <v>1292.082040747008</v>
      </c>
      <c r="G18" s="249" t="s">
        <v>99</v>
      </c>
      <c r="H18" s="163">
        <f t="shared" si="0"/>
        <v>11</v>
      </c>
      <c r="I18" s="225">
        <v>23229</v>
      </c>
      <c r="J18" s="226">
        <v>324.08608</v>
      </c>
      <c r="K18" s="226">
        <v>281.82668</v>
      </c>
      <c r="L18" s="226">
        <v>207.78355</v>
      </c>
    </row>
    <row r="19" spans="1:12" ht="16.5" customHeight="1">
      <c r="A19" s="225">
        <v>23236</v>
      </c>
      <c r="B19" s="226">
        <v>182.48</v>
      </c>
      <c r="C19" s="227">
        <v>30.997</v>
      </c>
      <c r="D19" s="162">
        <v>2.6781408</v>
      </c>
      <c r="E19" s="162">
        <v>115.62681666666667</v>
      </c>
      <c r="F19" s="162">
        <v>309.66489528912</v>
      </c>
      <c r="G19" s="249" t="s">
        <v>100</v>
      </c>
      <c r="H19" s="163">
        <f t="shared" si="0"/>
        <v>12</v>
      </c>
      <c r="I19" s="225">
        <v>23236</v>
      </c>
      <c r="J19" s="226">
        <v>122.47223</v>
      </c>
      <c r="K19" s="226">
        <v>119.21807</v>
      </c>
      <c r="L19" s="226">
        <v>105.19015</v>
      </c>
    </row>
    <row r="20" spans="1:12" ht="16.5" customHeight="1">
      <c r="A20" s="225">
        <v>23241</v>
      </c>
      <c r="B20" s="226">
        <v>182.69</v>
      </c>
      <c r="C20" s="227">
        <v>39.754</v>
      </c>
      <c r="D20" s="162">
        <v>3.4347456</v>
      </c>
      <c r="E20" s="162">
        <v>65.98150666666668</v>
      </c>
      <c r="F20" s="162">
        <v>226.62968970470402</v>
      </c>
      <c r="G20" s="249" t="s">
        <v>101</v>
      </c>
      <c r="H20" s="163">
        <f t="shared" si="0"/>
        <v>13</v>
      </c>
      <c r="I20" s="225">
        <v>23241</v>
      </c>
      <c r="J20" s="226">
        <v>59.32281</v>
      </c>
      <c r="K20" s="226">
        <v>63.88076</v>
      </c>
      <c r="L20" s="226">
        <v>74.74095</v>
      </c>
    </row>
    <row r="21" spans="1:12" ht="16.5" customHeight="1">
      <c r="A21" s="225">
        <v>23244</v>
      </c>
      <c r="B21" s="226">
        <v>187.2</v>
      </c>
      <c r="C21" s="227">
        <v>426.097</v>
      </c>
      <c r="D21" s="162">
        <v>36.8147808</v>
      </c>
      <c r="E21" s="162">
        <v>1714.2273733333334</v>
      </c>
      <c r="F21" s="162">
        <v>63108.90499062643</v>
      </c>
      <c r="G21" s="249" t="s">
        <v>102</v>
      </c>
      <c r="H21" s="163">
        <f t="shared" si="0"/>
        <v>14</v>
      </c>
      <c r="I21" s="225">
        <v>23244</v>
      </c>
      <c r="J21" s="226">
        <v>1720.32902</v>
      </c>
      <c r="K21" s="226">
        <v>1892.51771</v>
      </c>
      <c r="L21" s="226">
        <v>1529.83539</v>
      </c>
    </row>
    <row r="22" spans="1:12" ht="16.5" customHeight="1">
      <c r="A22" s="225">
        <v>23247</v>
      </c>
      <c r="B22" s="226">
        <v>185.08</v>
      </c>
      <c r="C22" s="227">
        <v>184.023</v>
      </c>
      <c r="D22" s="162">
        <v>15.899587200000001</v>
      </c>
      <c r="E22" s="162">
        <v>165.43586</v>
      </c>
      <c r="F22" s="162">
        <v>2630.361882076992</v>
      </c>
      <c r="G22" s="249" t="s">
        <v>103</v>
      </c>
      <c r="H22" s="163">
        <f t="shared" si="0"/>
        <v>15</v>
      </c>
      <c r="I22" s="225">
        <v>23247</v>
      </c>
      <c r="J22" s="226">
        <v>135.24767</v>
      </c>
      <c r="K22" s="226">
        <v>177.40397</v>
      </c>
      <c r="L22" s="226">
        <v>183.65594</v>
      </c>
    </row>
    <row r="23" spans="1:12" ht="16.5" customHeight="1">
      <c r="A23" s="225">
        <v>23263</v>
      </c>
      <c r="B23" s="226">
        <v>184.8</v>
      </c>
      <c r="C23" s="227">
        <v>146.8</v>
      </c>
      <c r="D23" s="162">
        <v>12.683520000000001</v>
      </c>
      <c r="E23" s="162">
        <v>724.6106566666667</v>
      </c>
      <c r="F23" s="162">
        <v>9190.613756044802</v>
      </c>
      <c r="G23" s="249" t="s">
        <v>104</v>
      </c>
      <c r="H23" s="163">
        <f t="shared" si="0"/>
        <v>16</v>
      </c>
      <c r="I23" s="225">
        <v>23263</v>
      </c>
      <c r="J23" s="226">
        <v>774.45311</v>
      </c>
      <c r="K23" s="226">
        <v>659.56716</v>
      </c>
      <c r="L23" s="226">
        <v>739.8117</v>
      </c>
    </row>
    <row r="24" spans="1:12" ht="16.5" customHeight="1">
      <c r="A24" s="225">
        <v>23270</v>
      </c>
      <c r="B24" s="226">
        <v>182.68</v>
      </c>
      <c r="C24" s="227">
        <v>39.931</v>
      </c>
      <c r="D24" s="162">
        <v>3.4500384</v>
      </c>
      <c r="E24" s="162">
        <v>76.20371999999999</v>
      </c>
      <c r="F24" s="162">
        <v>262.90576022284796</v>
      </c>
      <c r="G24" s="249" t="s">
        <v>105</v>
      </c>
      <c r="H24" s="163">
        <f t="shared" si="0"/>
        <v>17</v>
      </c>
      <c r="I24" s="225">
        <v>23270</v>
      </c>
      <c r="J24" s="226">
        <v>78.76812</v>
      </c>
      <c r="K24" s="226">
        <v>80.07273</v>
      </c>
      <c r="L24" s="226">
        <v>69.77031</v>
      </c>
    </row>
    <row r="25" spans="1:12" ht="16.5" customHeight="1">
      <c r="A25" s="225">
        <v>23277</v>
      </c>
      <c r="B25" s="226">
        <v>182.74</v>
      </c>
      <c r="C25" s="227">
        <v>42.514</v>
      </c>
      <c r="D25" s="162">
        <v>3.6732096000000003</v>
      </c>
      <c r="E25" s="162">
        <v>84.45947333333334</v>
      </c>
      <c r="F25" s="162">
        <v>310.23734825894405</v>
      </c>
      <c r="G25" s="249" t="s">
        <v>106</v>
      </c>
      <c r="H25" s="163">
        <f t="shared" si="0"/>
        <v>18</v>
      </c>
      <c r="I25" s="225">
        <v>23277</v>
      </c>
      <c r="J25" s="226">
        <v>93.28941</v>
      </c>
      <c r="K25" s="226">
        <v>74.51881</v>
      </c>
      <c r="L25" s="226">
        <v>85.5702</v>
      </c>
    </row>
    <row r="26" spans="1:12" ht="16.5" customHeight="1">
      <c r="A26" s="225">
        <v>23291</v>
      </c>
      <c r="B26" s="226">
        <v>182.54</v>
      </c>
      <c r="C26" s="227">
        <v>38.941</v>
      </c>
      <c r="D26" s="162">
        <v>3.3645024000000006</v>
      </c>
      <c r="E26" s="162">
        <v>96.53131666666665</v>
      </c>
      <c r="F26" s="162">
        <v>324.77984660016</v>
      </c>
      <c r="G26" s="249" t="s">
        <v>107</v>
      </c>
      <c r="H26" s="163">
        <f t="shared" si="0"/>
        <v>19</v>
      </c>
      <c r="I26" s="225">
        <v>23291</v>
      </c>
      <c r="J26" s="226">
        <v>96.89765</v>
      </c>
      <c r="K26" s="226">
        <v>102.97783</v>
      </c>
      <c r="L26" s="226">
        <v>89.71847</v>
      </c>
    </row>
    <row r="27" spans="1:12" ht="16.5" customHeight="1">
      <c r="A27" s="225">
        <v>23305</v>
      </c>
      <c r="B27" s="226">
        <v>182.12</v>
      </c>
      <c r="C27" s="227">
        <v>17.039</v>
      </c>
      <c r="D27" s="162">
        <v>1.4721696000000002</v>
      </c>
      <c r="E27" s="162">
        <v>54.53312</v>
      </c>
      <c r="F27" s="162">
        <v>80.282001457152</v>
      </c>
      <c r="G27" s="249" t="s">
        <v>108</v>
      </c>
      <c r="H27" s="163">
        <f t="shared" si="0"/>
        <v>20</v>
      </c>
      <c r="I27" s="225">
        <v>23305</v>
      </c>
      <c r="J27" s="226">
        <v>40.52908</v>
      </c>
      <c r="K27" s="226">
        <v>67.80985</v>
      </c>
      <c r="L27" s="226">
        <v>55.26043</v>
      </c>
    </row>
    <row r="28" spans="1:12" ht="16.5" customHeight="1">
      <c r="A28" s="225">
        <v>23311</v>
      </c>
      <c r="B28" s="226">
        <v>181.99</v>
      </c>
      <c r="C28" s="227">
        <v>11.603</v>
      </c>
      <c r="D28" s="162">
        <v>1.0024992</v>
      </c>
      <c r="E28" s="162">
        <v>48.23739</v>
      </c>
      <c r="F28" s="162">
        <v>48.357944885087996</v>
      </c>
      <c r="G28" s="249" t="s">
        <v>109</v>
      </c>
      <c r="H28" s="163">
        <f>+H27+1</f>
        <v>21</v>
      </c>
      <c r="I28" s="225">
        <v>23311</v>
      </c>
      <c r="J28" s="226">
        <v>59.25529</v>
      </c>
      <c r="K28" s="226">
        <v>41.97419</v>
      </c>
      <c r="L28" s="226">
        <v>43.48269</v>
      </c>
    </row>
    <row r="29" spans="1:12" ht="16.5" customHeight="1">
      <c r="A29" s="225">
        <v>23320</v>
      </c>
      <c r="B29" s="226">
        <v>182</v>
      </c>
      <c r="C29" s="227">
        <v>12.817</v>
      </c>
      <c r="D29" s="162">
        <v>1.1073888</v>
      </c>
      <c r="E29" s="162">
        <v>44.53982</v>
      </c>
      <c r="F29" s="162">
        <v>49.322897822016</v>
      </c>
      <c r="G29" s="249" t="s">
        <v>110</v>
      </c>
      <c r="H29" s="163">
        <f>+H28+1</f>
        <v>22</v>
      </c>
      <c r="I29" s="225">
        <v>23320</v>
      </c>
      <c r="J29" s="226">
        <v>45.81411</v>
      </c>
      <c r="K29" s="226">
        <v>45.22054</v>
      </c>
      <c r="L29" s="226">
        <v>42.58481</v>
      </c>
    </row>
    <row r="30" spans="1:12" ht="16.5" customHeight="1">
      <c r="A30" s="225">
        <v>23321</v>
      </c>
      <c r="B30" s="160">
        <v>182.21</v>
      </c>
      <c r="C30" s="161">
        <v>19.468</v>
      </c>
      <c r="D30" s="162">
        <v>1.6820352</v>
      </c>
      <c r="E30" s="162">
        <v>49.181400000000004</v>
      </c>
      <c r="F30" s="162">
        <v>82.72484598528001</v>
      </c>
      <c r="G30" s="249" t="s">
        <v>111</v>
      </c>
      <c r="H30" s="163">
        <f>+H29+1</f>
        <v>23</v>
      </c>
      <c r="I30" s="225">
        <v>23321</v>
      </c>
      <c r="J30" s="160">
        <v>54.84602</v>
      </c>
      <c r="K30" s="160">
        <v>41.81376</v>
      </c>
      <c r="L30" s="160">
        <v>50.88442</v>
      </c>
    </row>
    <row r="31" spans="1:12" ht="16.5" customHeight="1">
      <c r="A31" s="225">
        <v>23332</v>
      </c>
      <c r="B31" s="160">
        <v>181.87</v>
      </c>
      <c r="C31" s="161">
        <v>7.861</v>
      </c>
      <c r="D31" s="162">
        <v>0.6791904</v>
      </c>
      <c r="E31" s="162">
        <v>36.02037333333334</v>
      </c>
      <c r="F31" s="162">
        <v>24.464691772416003</v>
      </c>
      <c r="G31" s="249" t="s">
        <v>112</v>
      </c>
      <c r="H31" s="163">
        <f>+H30+1</f>
        <v>24</v>
      </c>
      <c r="I31" s="225">
        <v>23332</v>
      </c>
      <c r="J31" s="160">
        <v>36.32963</v>
      </c>
      <c r="K31" s="160">
        <v>32.04387</v>
      </c>
      <c r="L31" s="160">
        <v>39.68762</v>
      </c>
    </row>
    <row r="32" spans="1:12" ht="16.5" customHeight="1">
      <c r="A32" s="225">
        <v>23348</v>
      </c>
      <c r="B32" s="226">
        <v>181.73</v>
      </c>
      <c r="C32" s="227">
        <v>4.286</v>
      </c>
      <c r="D32" s="162">
        <v>0.3703104</v>
      </c>
      <c r="E32" s="162">
        <v>38.16952666666666</v>
      </c>
      <c r="F32" s="162">
        <v>14.134572687743997</v>
      </c>
      <c r="G32" s="249" t="s">
        <v>113</v>
      </c>
      <c r="H32" s="163">
        <v>25</v>
      </c>
      <c r="I32" s="225">
        <v>23348</v>
      </c>
      <c r="J32" s="160">
        <v>39.28266</v>
      </c>
      <c r="K32" s="160">
        <v>34.24877</v>
      </c>
      <c r="L32" s="160">
        <v>40.97715</v>
      </c>
    </row>
    <row r="33" spans="1:12" ht="16.5" customHeight="1">
      <c r="A33" s="225">
        <v>23362</v>
      </c>
      <c r="B33" s="226">
        <v>181.62</v>
      </c>
      <c r="C33" s="227">
        <v>2.711</v>
      </c>
      <c r="D33" s="162">
        <v>0.2342304</v>
      </c>
      <c r="E33" s="162">
        <v>34.498200000000004</v>
      </c>
      <c r="F33" s="162">
        <v>8.080527185280001</v>
      </c>
      <c r="G33" s="249" t="s">
        <v>114</v>
      </c>
      <c r="H33" s="163">
        <v>26</v>
      </c>
      <c r="I33" s="225">
        <v>23362</v>
      </c>
      <c r="J33" s="160">
        <v>41.04881</v>
      </c>
      <c r="K33" s="160">
        <v>30.02898</v>
      </c>
      <c r="L33" s="160">
        <v>32.41681</v>
      </c>
    </row>
    <row r="34" spans="1:12" ht="16.5" customHeight="1">
      <c r="A34" s="225">
        <v>23339</v>
      </c>
      <c r="B34" s="226">
        <v>181.56</v>
      </c>
      <c r="C34" s="227">
        <v>1.495</v>
      </c>
      <c r="D34" s="162">
        <v>0.129168</v>
      </c>
      <c r="E34" s="162">
        <v>27.235726666666665</v>
      </c>
      <c r="F34" s="162">
        <v>3.5179843420799997</v>
      </c>
      <c r="G34" s="249" t="s">
        <v>115</v>
      </c>
      <c r="H34" s="163">
        <v>27</v>
      </c>
      <c r="I34" s="225">
        <v>23339</v>
      </c>
      <c r="J34" s="160">
        <v>32.26558</v>
      </c>
      <c r="K34" s="160">
        <v>27.02072</v>
      </c>
      <c r="L34" s="160">
        <v>22.42088</v>
      </c>
    </row>
    <row r="35" spans="1:12" ht="16.5" customHeight="1">
      <c r="A35" s="225">
        <v>23348</v>
      </c>
      <c r="B35" s="226">
        <v>181.73</v>
      </c>
      <c r="C35" s="227">
        <v>4.286</v>
      </c>
      <c r="D35" s="162">
        <v>0.3703104</v>
      </c>
      <c r="E35" s="162">
        <v>38.16952666666666</v>
      </c>
      <c r="F35" s="162">
        <v>14.134572687743997</v>
      </c>
      <c r="G35" s="249" t="s">
        <v>81</v>
      </c>
      <c r="H35" s="163">
        <v>28</v>
      </c>
      <c r="I35" s="225">
        <v>23348</v>
      </c>
      <c r="J35" s="160">
        <v>39.28266</v>
      </c>
      <c r="K35" s="160">
        <v>34.24877</v>
      </c>
      <c r="L35" s="160">
        <v>40.97715</v>
      </c>
    </row>
    <row r="36" spans="1:12" ht="16.5" customHeight="1">
      <c r="A36" s="225">
        <v>23362</v>
      </c>
      <c r="B36" s="226">
        <v>181.62</v>
      </c>
      <c r="C36" s="227">
        <v>2.711</v>
      </c>
      <c r="D36" s="162">
        <v>0.2342304</v>
      </c>
      <c r="E36" s="162">
        <v>34.498200000000004</v>
      </c>
      <c r="F36" s="162">
        <v>8.080527185280001</v>
      </c>
      <c r="G36" s="249" t="s">
        <v>82</v>
      </c>
      <c r="H36" s="163">
        <v>29</v>
      </c>
      <c r="I36" s="225">
        <v>23362</v>
      </c>
      <c r="J36" s="160">
        <v>41.04881</v>
      </c>
      <c r="K36" s="160">
        <v>30.02898</v>
      </c>
      <c r="L36" s="160">
        <v>32.41681</v>
      </c>
    </row>
    <row r="37" spans="1:12" ht="16.5" customHeight="1">
      <c r="A37" s="225">
        <v>23369</v>
      </c>
      <c r="B37" s="226">
        <v>181.56</v>
      </c>
      <c r="C37" s="227">
        <v>1.495</v>
      </c>
      <c r="D37" s="162">
        <v>0.129168</v>
      </c>
      <c r="E37" s="162">
        <v>27.235726666666665</v>
      </c>
      <c r="F37" s="162">
        <v>3.5179843420799997</v>
      </c>
      <c r="G37" s="249" t="s">
        <v>83</v>
      </c>
      <c r="H37" s="163">
        <v>30</v>
      </c>
      <c r="I37" s="225">
        <v>23369</v>
      </c>
      <c r="J37" s="160">
        <v>32.26558</v>
      </c>
      <c r="K37" s="160">
        <v>27.02072</v>
      </c>
      <c r="L37" s="160">
        <v>22.42088</v>
      </c>
    </row>
    <row r="38" spans="1:12" ht="16.5" customHeight="1">
      <c r="A38" s="225">
        <v>23383</v>
      </c>
      <c r="B38" s="226">
        <v>181.56</v>
      </c>
      <c r="C38" s="227">
        <v>1.227</v>
      </c>
      <c r="D38" s="162">
        <v>0.10601280000000002</v>
      </c>
      <c r="E38" s="162">
        <v>20.64334</v>
      </c>
      <c r="F38" s="162">
        <v>2.188458274752</v>
      </c>
      <c r="G38" s="249" t="s">
        <v>84</v>
      </c>
      <c r="H38" s="163">
        <v>31</v>
      </c>
      <c r="I38" s="225">
        <v>23383</v>
      </c>
      <c r="J38" s="160">
        <v>13.07628</v>
      </c>
      <c r="K38" s="160">
        <v>23.78945</v>
      </c>
      <c r="L38" s="160">
        <v>25.06429</v>
      </c>
    </row>
    <row r="39" spans="1:12" ht="16.5" customHeight="1">
      <c r="A39" s="225">
        <v>23396</v>
      </c>
      <c r="B39" s="226">
        <v>181.57</v>
      </c>
      <c r="C39" s="227">
        <v>1.776</v>
      </c>
      <c r="D39" s="162">
        <v>0.1534464</v>
      </c>
      <c r="E39" s="162">
        <v>32.000836666666665</v>
      </c>
      <c r="F39" s="162">
        <v>4.910413183488</v>
      </c>
      <c r="G39" s="249" t="s">
        <v>85</v>
      </c>
      <c r="H39" s="163">
        <v>32</v>
      </c>
      <c r="I39" s="225">
        <v>23396</v>
      </c>
      <c r="J39" s="160">
        <v>36.15578</v>
      </c>
      <c r="K39" s="160">
        <v>34.8814</v>
      </c>
      <c r="L39" s="160">
        <v>24.96533</v>
      </c>
    </row>
    <row r="40" spans="1:12" ht="16.5" customHeight="1">
      <c r="A40" s="225">
        <v>23411</v>
      </c>
      <c r="B40" s="226">
        <v>181.55</v>
      </c>
      <c r="C40" s="227">
        <v>0.825</v>
      </c>
      <c r="D40" s="162">
        <v>0.07128</v>
      </c>
      <c r="E40" s="162">
        <v>20.115116666666665</v>
      </c>
      <c r="F40" s="162">
        <v>1.4338055159999998</v>
      </c>
      <c r="G40" s="249" t="s">
        <v>86</v>
      </c>
      <c r="H40" s="163">
        <v>33</v>
      </c>
      <c r="I40" s="225">
        <v>23411</v>
      </c>
      <c r="J40" s="160">
        <v>29.88589</v>
      </c>
      <c r="K40" s="160">
        <v>12.16926</v>
      </c>
      <c r="L40" s="160">
        <v>18.2902</v>
      </c>
    </row>
    <row r="41" spans="1:12" ht="16.5" customHeight="1">
      <c r="A41" s="225">
        <v>23422</v>
      </c>
      <c r="B41" s="226">
        <v>181.5</v>
      </c>
      <c r="C41" s="227">
        <v>1.048</v>
      </c>
      <c r="D41" s="162">
        <v>0.09054720000000001</v>
      </c>
      <c r="E41" s="162">
        <v>19.153989999999997</v>
      </c>
      <c r="F41" s="162">
        <v>1.7343401633279998</v>
      </c>
      <c r="G41" s="249" t="s">
        <v>87</v>
      </c>
      <c r="H41" s="163">
        <v>34</v>
      </c>
      <c r="I41" s="225">
        <v>23422</v>
      </c>
      <c r="J41" s="160">
        <v>16.05136</v>
      </c>
      <c r="K41" s="160">
        <v>22.49421</v>
      </c>
      <c r="L41" s="160">
        <v>18.9164</v>
      </c>
    </row>
    <row r="42" spans="1:12" ht="16.5" customHeight="1">
      <c r="A42" s="242">
        <v>23439</v>
      </c>
      <c r="B42" s="243">
        <v>181.47</v>
      </c>
      <c r="C42" s="244">
        <v>0.013</v>
      </c>
      <c r="D42" s="245">
        <v>0.0011232</v>
      </c>
      <c r="E42" s="245">
        <v>4.0735133333333335</v>
      </c>
      <c r="F42" s="245">
        <v>0.004575370176</v>
      </c>
      <c r="G42" s="250" t="s">
        <v>151</v>
      </c>
      <c r="H42" s="246">
        <v>35</v>
      </c>
      <c r="I42" s="242">
        <v>23439</v>
      </c>
      <c r="J42" s="247">
        <v>4.08733</v>
      </c>
      <c r="K42" s="247">
        <v>6.29097</v>
      </c>
      <c r="L42" s="247">
        <v>1.84224</v>
      </c>
    </row>
    <row r="43" spans="1:12" ht="16.5" customHeight="1">
      <c r="A43" s="316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8"/>
    </row>
    <row r="44" ht="26.25">
      <c r="G44" s="17"/>
    </row>
  </sheetData>
  <sheetProtection/>
  <mergeCells count="17">
    <mergeCell ref="A43:L43"/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="110" zoomScaleNormal="110" zoomScalePageLayoutView="0" workbookViewId="0" topLeftCell="A1">
      <selection activeCell="M21" sqref="M21"/>
    </sheetView>
  </sheetViews>
  <sheetFormatPr defaultColWidth="9.140625" defaultRowHeight="21.75"/>
  <cols>
    <col min="1" max="9" width="9.7109375" style="38" customWidth="1"/>
    <col min="10" max="16384" width="9.140625" style="38" customWidth="1"/>
  </cols>
  <sheetData>
    <row r="17" spans="4:6" ht="24" customHeight="1">
      <c r="D17" s="39" t="s">
        <v>39</v>
      </c>
      <c r="E17" s="40">
        <v>34</v>
      </c>
      <c r="F17" s="41" t="s">
        <v>23</v>
      </c>
    </row>
    <row r="34" spans="4:6" ht="23.25">
      <c r="D34" s="39" t="s">
        <v>40</v>
      </c>
      <c r="E34" s="40">
        <v>462</v>
      </c>
      <c r="F34" s="41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32"/>
  <sheetViews>
    <sheetView zoomScalePageLayoutView="0" workbookViewId="0" topLeftCell="A1">
      <selection activeCell="H347" sqref="H347"/>
    </sheetView>
  </sheetViews>
  <sheetFormatPr defaultColWidth="11.421875" defaultRowHeight="21.75"/>
  <cols>
    <col min="1" max="1" width="9.140625" style="53" bestFit="1" customWidth="1"/>
    <col min="2" max="2" width="2.7109375" style="54" bestFit="1" customWidth="1"/>
    <col min="3" max="4" width="7.421875" style="55" customWidth="1"/>
    <col min="5" max="5" width="8.00390625" style="44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17" ht="22.5" customHeight="1">
      <c r="A1" s="209">
        <v>23102</v>
      </c>
      <c r="B1" s="42">
        <v>37712</v>
      </c>
      <c r="C1"/>
      <c r="D1" s="43">
        <v>181.4</v>
      </c>
      <c r="F1" s="71"/>
      <c r="P1" s="72"/>
      <c r="Q1" s="72"/>
    </row>
    <row r="2" spans="1:17" ht="22.5" customHeight="1">
      <c r="A2" s="209">
        <v>23103</v>
      </c>
      <c r="B2" s="42">
        <v>37713</v>
      </c>
      <c r="C2"/>
      <c r="D2" s="43">
        <v>181.4</v>
      </c>
      <c r="E2" s="44">
        <v>181.38</v>
      </c>
      <c r="P2" s="72"/>
      <c r="Q2" s="72"/>
    </row>
    <row r="3" spans="1:17" ht="22.5" customHeight="1">
      <c r="A3" s="209">
        <v>23104</v>
      </c>
      <c r="B3" s="42">
        <v>37714</v>
      </c>
      <c r="C3"/>
      <c r="D3" s="43">
        <v>181.38</v>
      </c>
      <c r="P3" s="72"/>
      <c r="Q3" s="72"/>
    </row>
    <row r="4" spans="1:17" ht="22.5" customHeight="1">
      <c r="A4" s="209">
        <v>23105</v>
      </c>
      <c r="B4" s="42">
        <v>37715</v>
      </c>
      <c r="C4"/>
      <c r="D4" s="43">
        <v>181.38</v>
      </c>
      <c r="P4" s="72"/>
      <c r="Q4" s="72"/>
    </row>
    <row r="5" spans="1:17" ht="22.5" customHeight="1">
      <c r="A5" s="209">
        <v>23106</v>
      </c>
      <c r="B5" s="42">
        <v>37716</v>
      </c>
      <c r="C5"/>
      <c r="D5" s="43">
        <v>181.38</v>
      </c>
      <c r="P5" s="72"/>
      <c r="Q5" s="72"/>
    </row>
    <row r="6" spans="1:17" ht="22.5" customHeight="1">
      <c r="A6" s="209">
        <v>23107</v>
      </c>
      <c r="B6" s="42">
        <v>37717</v>
      </c>
      <c r="C6"/>
      <c r="D6" s="43">
        <v>181.37</v>
      </c>
      <c r="P6" s="72"/>
      <c r="Q6" s="72"/>
    </row>
    <row r="7" spans="1:17" ht="22.5" customHeight="1">
      <c r="A7" s="209">
        <v>23108</v>
      </c>
      <c r="B7" s="42">
        <v>37718</v>
      </c>
      <c r="C7"/>
      <c r="D7" s="43">
        <v>181.35</v>
      </c>
      <c r="P7" s="72"/>
      <c r="Q7" s="72"/>
    </row>
    <row r="8" spans="1:17" ht="22.5" customHeight="1">
      <c r="A8" s="209">
        <v>23109</v>
      </c>
      <c r="B8" s="42">
        <v>37719</v>
      </c>
      <c r="C8"/>
      <c r="D8" s="43">
        <v>181.35</v>
      </c>
      <c r="P8" s="72"/>
      <c r="Q8" s="72"/>
    </row>
    <row r="9" spans="1:17" ht="22.5" customHeight="1">
      <c r="A9" s="209">
        <v>23110</v>
      </c>
      <c r="B9" s="42">
        <v>37720</v>
      </c>
      <c r="C9"/>
      <c r="D9" s="43">
        <v>181.35</v>
      </c>
      <c r="P9" s="72"/>
      <c r="Q9" s="72"/>
    </row>
    <row r="10" spans="1:17" ht="22.5" customHeight="1">
      <c r="A10" s="209">
        <v>23111</v>
      </c>
      <c r="B10" s="42">
        <v>37721</v>
      </c>
      <c r="C10"/>
      <c r="D10" s="43">
        <v>181.35</v>
      </c>
      <c r="P10" s="72"/>
      <c r="Q10" s="72"/>
    </row>
    <row r="11" spans="1:17" ht="22.5" customHeight="1">
      <c r="A11" s="209">
        <v>23112</v>
      </c>
      <c r="B11" s="42">
        <v>37722</v>
      </c>
      <c r="C11"/>
      <c r="D11" s="43">
        <v>181.34</v>
      </c>
      <c r="E11" s="46"/>
      <c r="P11" s="72"/>
      <c r="Q11" s="72"/>
    </row>
    <row r="12" spans="1:17" ht="22.5" customHeight="1">
      <c r="A12" s="209">
        <v>23113</v>
      </c>
      <c r="B12" s="42">
        <v>37723</v>
      </c>
      <c r="C12"/>
      <c r="D12" s="43">
        <v>181.34</v>
      </c>
      <c r="P12" s="72"/>
      <c r="Q12" s="72"/>
    </row>
    <row r="13" spans="1:17" ht="22.5" customHeight="1">
      <c r="A13" s="209">
        <v>23114</v>
      </c>
      <c r="B13" s="42">
        <v>37724</v>
      </c>
      <c r="C13"/>
      <c r="D13" s="43">
        <v>181.34</v>
      </c>
      <c r="P13" s="72"/>
      <c r="Q13" s="72"/>
    </row>
    <row r="14" spans="1:17" ht="22.5" customHeight="1">
      <c r="A14" s="209">
        <v>23115</v>
      </c>
      <c r="B14" s="42">
        <v>37725</v>
      </c>
      <c r="C14"/>
      <c r="D14" s="43">
        <v>181.35</v>
      </c>
      <c r="P14" s="72"/>
      <c r="Q14" s="72"/>
    </row>
    <row r="15" spans="1:17" ht="22.5" customHeight="1">
      <c r="A15" s="209">
        <v>23116</v>
      </c>
      <c r="B15" s="42">
        <v>37726</v>
      </c>
      <c r="C15"/>
      <c r="D15" s="43">
        <v>181.37</v>
      </c>
      <c r="P15" s="72"/>
      <c r="Q15" s="72"/>
    </row>
    <row r="16" spans="1:17" ht="22.5" customHeight="1">
      <c r="A16" s="209">
        <v>23117</v>
      </c>
      <c r="B16" s="42">
        <v>37727</v>
      </c>
      <c r="C16"/>
      <c r="D16" s="43">
        <v>181.37</v>
      </c>
      <c r="P16" s="72"/>
      <c r="Q16" s="72"/>
    </row>
    <row r="17" spans="1:17" ht="22.5" customHeight="1">
      <c r="A17" s="209">
        <v>23118</v>
      </c>
      <c r="B17" s="42">
        <v>37728</v>
      </c>
      <c r="C17"/>
      <c r="D17" s="43">
        <v>181.37</v>
      </c>
      <c r="J17" s="47" t="s">
        <v>39</v>
      </c>
      <c r="K17" s="48">
        <v>35</v>
      </c>
      <c r="L17" s="49" t="s">
        <v>23</v>
      </c>
      <c r="P17" s="72"/>
      <c r="Q17" s="72"/>
    </row>
    <row r="18" spans="1:17" ht="22.5" customHeight="1">
      <c r="A18" s="209">
        <v>23119</v>
      </c>
      <c r="B18" s="42">
        <v>37729</v>
      </c>
      <c r="C18"/>
      <c r="D18" s="43">
        <v>181.36</v>
      </c>
      <c r="P18" s="72"/>
      <c r="Q18" s="72"/>
    </row>
    <row r="19" spans="1:17" ht="22.5" customHeight="1">
      <c r="A19" s="209">
        <v>23120</v>
      </c>
      <c r="B19" s="42">
        <v>37730</v>
      </c>
      <c r="C19"/>
      <c r="D19" s="43">
        <v>181.35</v>
      </c>
      <c r="P19" s="72"/>
      <c r="Q19" s="72"/>
    </row>
    <row r="20" spans="1:17" ht="22.5" customHeight="1">
      <c r="A20" s="209">
        <v>23121</v>
      </c>
      <c r="B20" s="42">
        <v>37731</v>
      </c>
      <c r="C20"/>
      <c r="D20" s="43">
        <v>181.34</v>
      </c>
      <c r="P20" s="72"/>
      <c r="Q20" s="72"/>
    </row>
    <row r="21" spans="1:18" ht="22.5" customHeight="1">
      <c r="A21" s="209">
        <v>23122</v>
      </c>
      <c r="B21" s="42">
        <v>37732</v>
      </c>
      <c r="C21"/>
      <c r="D21" s="43">
        <v>181.34</v>
      </c>
      <c r="P21" s="72"/>
      <c r="Q21" s="72"/>
      <c r="R21" s="45" t="s">
        <v>160</v>
      </c>
    </row>
    <row r="22" spans="1:17" ht="22.5" customHeight="1">
      <c r="A22" s="209">
        <v>23123</v>
      </c>
      <c r="B22" s="42">
        <v>37733</v>
      </c>
      <c r="C22"/>
      <c r="D22" s="43">
        <v>181.34</v>
      </c>
      <c r="P22" s="72"/>
      <c r="Q22" s="72"/>
    </row>
    <row r="23" spans="1:17" ht="22.5" customHeight="1">
      <c r="A23" s="209">
        <v>23124</v>
      </c>
      <c r="B23" s="42">
        <v>37734</v>
      </c>
      <c r="C23"/>
      <c r="D23" s="43">
        <v>181.34</v>
      </c>
      <c r="P23" s="72"/>
      <c r="Q23" s="72"/>
    </row>
    <row r="24" spans="1:17" ht="22.5" customHeight="1">
      <c r="A24" s="209">
        <v>23125</v>
      </c>
      <c r="B24" s="42">
        <v>37735</v>
      </c>
      <c r="C24"/>
      <c r="D24" s="43">
        <v>181.33</v>
      </c>
      <c r="P24" s="72"/>
      <c r="Q24" s="72"/>
    </row>
    <row r="25" spans="1:17" ht="22.5" customHeight="1">
      <c r="A25" s="209">
        <v>23126</v>
      </c>
      <c r="B25" s="42">
        <v>37736</v>
      </c>
      <c r="C25"/>
      <c r="D25" s="43">
        <v>181.35</v>
      </c>
      <c r="P25" s="72"/>
      <c r="Q25" s="72"/>
    </row>
    <row r="26" spans="1:17" ht="22.5" customHeight="1">
      <c r="A26" s="209">
        <v>23127</v>
      </c>
      <c r="B26" s="42">
        <v>37737</v>
      </c>
      <c r="C26"/>
      <c r="D26" s="43">
        <v>181.39</v>
      </c>
      <c r="P26" s="72"/>
      <c r="Q26" s="72"/>
    </row>
    <row r="27" spans="1:19" ht="22.5" customHeight="1">
      <c r="A27" s="209">
        <v>23128</v>
      </c>
      <c r="B27" s="42">
        <v>37738</v>
      </c>
      <c r="C27"/>
      <c r="D27" s="43">
        <v>181.95</v>
      </c>
      <c r="G27" s="51"/>
      <c r="L27" s="51"/>
      <c r="M27" s="51"/>
      <c r="N27" s="51"/>
      <c r="O27" s="51"/>
      <c r="P27" s="72"/>
      <c r="Q27" s="72"/>
      <c r="R27" s="51"/>
      <c r="S27" s="51"/>
    </row>
    <row r="28" spans="1:19" s="51" customFormat="1" ht="22.5" customHeight="1">
      <c r="A28" s="209">
        <v>23129</v>
      </c>
      <c r="B28" s="42">
        <v>37739</v>
      </c>
      <c r="C28"/>
      <c r="D28" s="43">
        <v>182.22</v>
      </c>
      <c r="E28" s="52"/>
      <c r="G28" s="45"/>
      <c r="H28" s="45"/>
      <c r="I28" s="45"/>
      <c r="J28" s="45"/>
      <c r="K28" s="45"/>
      <c r="L28" s="45"/>
      <c r="M28" s="45"/>
      <c r="N28" s="45"/>
      <c r="O28" s="45"/>
      <c r="P28" s="72"/>
      <c r="Q28" s="72"/>
      <c r="R28" s="45"/>
      <c r="S28" s="45"/>
    </row>
    <row r="29" spans="1:17" ht="22.5" customHeight="1">
      <c r="A29" s="209">
        <v>23130</v>
      </c>
      <c r="B29" s="42">
        <v>37740</v>
      </c>
      <c r="C29"/>
      <c r="D29" s="43">
        <v>182.02</v>
      </c>
      <c r="P29" s="72"/>
      <c r="Q29" s="72"/>
    </row>
    <row r="30" spans="1:17" ht="22.5" customHeight="1">
      <c r="A30" s="209">
        <v>23131</v>
      </c>
      <c r="B30" s="42">
        <v>37741</v>
      </c>
      <c r="C30"/>
      <c r="D30" s="43">
        <v>181.78</v>
      </c>
      <c r="P30" s="72"/>
      <c r="Q30" s="72"/>
    </row>
    <row r="31" spans="1:16" ht="22.5" customHeight="1">
      <c r="A31" s="209">
        <v>23132</v>
      </c>
      <c r="B31" s="42">
        <v>37742</v>
      </c>
      <c r="C31"/>
      <c r="D31" s="43">
        <v>181.78</v>
      </c>
      <c r="F31" s="44"/>
      <c r="P31" s="72"/>
    </row>
    <row r="32" spans="1:4" ht="22.5" customHeight="1">
      <c r="A32" s="209">
        <v>23133</v>
      </c>
      <c r="B32" s="42">
        <v>37743</v>
      </c>
      <c r="C32"/>
      <c r="D32" s="43">
        <v>181.84</v>
      </c>
    </row>
    <row r="33" spans="1:4" ht="22.5" customHeight="1">
      <c r="A33" s="209">
        <v>23134</v>
      </c>
      <c r="B33" s="42">
        <v>37744</v>
      </c>
      <c r="C33"/>
      <c r="D33" s="43">
        <v>181.69</v>
      </c>
    </row>
    <row r="34" spans="1:12" ht="21" customHeight="1">
      <c r="A34" s="209">
        <v>23135</v>
      </c>
      <c r="B34" s="42">
        <v>37745</v>
      </c>
      <c r="C34"/>
      <c r="D34" s="43">
        <v>181.66</v>
      </c>
      <c r="J34" s="47" t="s">
        <v>39</v>
      </c>
      <c r="K34" s="48">
        <v>34</v>
      </c>
      <c r="L34" s="49" t="s">
        <v>23</v>
      </c>
    </row>
    <row r="35" spans="1:4" ht="21" customHeight="1">
      <c r="A35" s="209">
        <v>23136</v>
      </c>
      <c r="B35" s="42">
        <v>37746</v>
      </c>
      <c r="C35"/>
      <c r="D35" s="43">
        <v>181.66</v>
      </c>
    </row>
    <row r="36" spans="1:4" ht="21" customHeight="1">
      <c r="A36" s="209">
        <v>23137</v>
      </c>
      <c r="B36" s="42">
        <v>37747</v>
      </c>
      <c r="C36"/>
      <c r="D36" s="43">
        <v>181.64</v>
      </c>
    </row>
    <row r="37" spans="1:5" ht="21" customHeight="1">
      <c r="A37" s="209">
        <v>23138</v>
      </c>
      <c r="B37" s="42">
        <v>37748</v>
      </c>
      <c r="C37"/>
      <c r="D37" s="43">
        <v>181.61</v>
      </c>
      <c r="E37" s="44">
        <v>181.6</v>
      </c>
    </row>
    <row r="38" spans="1:4" ht="21" customHeight="1">
      <c r="A38" s="209">
        <v>23139</v>
      </c>
      <c r="B38" s="42">
        <v>37749</v>
      </c>
      <c r="C38"/>
      <c r="D38" s="43">
        <v>181.59</v>
      </c>
    </row>
    <row r="39" spans="1:4" ht="23.25">
      <c r="A39" s="209">
        <v>23140</v>
      </c>
      <c r="B39" s="42">
        <v>37750</v>
      </c>
      <c r="C39"/>
      <c r="D39" s="43">
        <v>181.66</v>
      </c>
    </row>
    <row r="40" spans="1:4" ht="23.25">
      <c r="A40" s="209">
        <v>23141</v>
      </c>
      <c r="B40" s="42">
        <v>37751</v>
      </c>
      <c r="C40"/>
      <c r="D40" s="43">
        <v>181.66</v>
      </c>
    </row>
    <row r="41" spans="1:4" ht="23.25">
      <c r="A41" s="209">
        <v>23142</v>
      </c>
      <c r="B41" s="42">
        <v>37752</v>
      </c>
      <c r="C41"/>
      <c r="D41" s="43">
        <v>181.66</v>
      </c>
    </row>
    <row r="42" spans="1:4" ht="23.25">
      <c r="A42" s="209">
        <v>23143</v>
      </c>
      <c r="B42" s="42">
        <v>37753</v>
      </c>
      <c r="C42"/>
      <c r="D42" s="43">
        <v>181.66</v>
      </c>
    </row>
    <row r="43" spans="1:4" ht="23.25">
      <c r="A43" s="209">
        <v>23144</v>
      </c>
      <c r="B43" s="42">
        <v>37754</v>
      </c>
      <c r="C43"/>
      <c r="D43" s="43">
        <v>181.64</v>
      </c>
    </row>
    <row r="44" spans="1:4" ht="23.25">
      <c r="A44" s="209">
        <v>23145</v>
      </c>
      <c r="B44" s="42">
        <v>37755</v>
      </c>
      <c r="C44"/>
      <c r="D44" s="43">
        <v>181.68</v>
      </c>
    </row>
    <row r="45" spans="1:4" ht="23.25">
      <c r="A45" s="209">
        <v>23146</v>
      </c>
      <c r="B45" s="42">
        <v>37756</v>
      </c>
      <c r="C45"/>
      <c r="D45" s="43">
        <v>181.7</v>
      </c>
    </row>
    <row r="46" spans="1:4" ht="23.25">
      <c r="A46" s="209">
        <v>23147</v>
      </c>
      <c r="B46" s="42">
        <v>37757</v>
      </c>
      <c r="C46"/>
      <c r="D46" s="43">
        <v>181.67</v>
      </c>
    </row>
    <row r="47" spans="1:4" ht="23.25">
      <c r="A47" s="209">
        <v>23148</v>
      </c>
      <c r="B47" s="42">
        <v>37758</v>
      </c>
      <c r="C47"/>
      <c r="D47" s="43">
        <v>181.64</v>
      </c>
    </row>
    <row r="48" spans="1:4" ht="23.25">
      <c r="A48" s="209">
        <v>23149</v>
      </c>
      <c r="B48" s="42">
        <v>37759</v>
      </c>
      <c r="C48"/>
      <c r="D48" s="43">
        <v>181.6</v>
      </c>
    </row>
    <row r="49" spans="1:7" ht="23.25">
      <c r="A49" s="209">
        <v>23150</v>
      </c>
      <c r="B49" s="42">
        <v>37760</v>
      </c>
      <c r="C49"/>
      <c r="D49" s="43">
        <v>181.58</v>
      </c>
      <c r="G49" s="44"/>
    </row>
    <row r="50" spans="1:5" ht="23.25">
      <c r="A50" s="209">
        <v>23151</v>
      </c>
      <c r="B50" s="42">
        <v>37761</v>
      </c>
      <c r="C50"/>
      <c r="D50" s="43">
        <v>181.57</v>
      </c>
      <c r="E50" s="44">
        <v>181.55</v>
      </c>
    </row>
    <row r="51" spans="1:4" ht="23.25">
      <c r="A51" s="209">
        <v>23152</v>
      </c>
      <c r="B51" s="42">
        <v>37762</v>
      </c>
      <c r="C51"/>
      <c r="D51" s="43">
        <v>181.55</v>
      </c>
    </row>
    <row r="52" spans="1:4" ht="23.25">
      <c r="A52" s="209">
        <v>23153</v>
      </c>
      <c r="B52" s="42">
        <v>37763</v>
      </c>
      <c r="C52"/>
      <c r="D52" s="43">
        <v>181.54</v>
      </c>
    </row>
    <row r="53" spans="1:4" ht="23.25">
      <c r="A53" s="209">
        <v>23154</v>
      </c>
      <c r="B53" s="42">
        <v>37764</v>
      </c>
      <c r="C53"/>
      <c r="D53" s="43">
        <v>181.53</v>
      </c>
    </row>
    <row r="54" spans="1:4" ht="23.25">
      <c r="A54" s="209">
        <v>23155</v>
      </c>
      <c r="B54" s="42">
        <v>37765</v>
      </c>
      <c r="C54"/>
      <c r="D54" s="43">
        <v>181.52</v>
      </c>
    </row>
    <row r="55" spans="1:4" ht="23.25">
      <c r="A55" s="209">
        <v>23156</v>
      </c>
      <c r="B55" s="42">
        <v>37766</v>
      </c>
      <c r="C55"/>
      <c r="D55" s="43">
        <v>181.52</v>
      </c>
    </row>
    <row r="56" spans="1:4" ht="23.25">
      <c r="A56" s="209">
        <v>23157</v>
      </c>
      <c r="B56" s="42">
        <v>37767</v>
      </c>
      <c r="C56"/>
      <c r="D56" s="43">
        <v>181.52</v>
      </c>
    </row>
    <row r="57" spans="1:4" ht="23.25">
      <c r="A57" s="209">
        <v>23158</v>
      </c>
      <c r="B57" s="42">
        <v>37768</v>
      </c>
      <c r="C57"/>
      <c r="D57" s="43">
        <v>181.5</v>
      </c>
    </row>
    <row r="58" spans="1:5" ht="23.25">
      <c r="A58" s="209">
        <v>23159</v>
      </c>
      <c r="B58" s="42">
        <v>37769</v>
      </c>
      <c r="C58"/>
      <c r="D58" s="43">
        <v>181.49</v>
      </c>
      <c r="E58" s="50"/>
    </row>
    <row r="59" spans="1:4" ht="23.25">
      <c r="A59" s="209">
        <v>23160</v>
      </c>
      <c r="B59" s="42">
        <v>37770</v>
      </c>
      <c r="C59"/>
      <c r="D59" s="43">
        <v>181.49</v>
      </c>
    </row>
    <row r="60" spans="1:4" ht="23.25">
      <c r="A60" s="209">
        <v>23161</v>
      </c>
      <c r="B60" s="42">
        <v>37771</v>
      </c>
      <c r="C60"/>
      <c r="D60" s="43">
        <v>181.48</v>
      </c>
    </row>
    <row r="61" spans="1:4" ht="23.25">
      <c r="A61" s="209">
        <v>23162</v>
      </c>
      <c r="B61" s="42">
        <v>37772</v>
      </c>
      <c r="C61"/>
      <c r="D61" s="43">
        <v>181.77</v>
      </c>
    </row>
    <row r="62" spans="1:4" ht="23.25">
      <c r="A62" s="209">
        <v>23163</v>
      </c>
      <c r="B62" s="42">
        <v>37773</v>
      </c>
      <c r="C62"/>
      <c r="D62" s="43">
        <v>181.84</v>
      </c>
    </row>
    <row r="63" spans="1:4" ht="23.25">
      <c r="A63" s="209">
        <v>23164</v>
      </c>
      <c r="B63" s="42">
        <v>37774</v>
      </c>
      <c r="C63"/>
      <c r="D63" s="43">
        <v>181.78</v>
      </c>
    </row>
    <row r="64" spans="1:4" ht="23.25">
      <c r="A64" s="209">
        <v>23165</v>
      </c>
      <c r="B64" s="42">
        <v>37775</v>
      </c>
      <c r="C64"/>
      <c r="D64" s="43">
        <v>181.74</v>
      </c>
    </row>
    <row r="65" spans="1:4" ht="23.25">
      <c r="A65" s="209">
        <v>23166</v>
      </c>
      <c r="B65" s="42">
        <v>37776</v>
      </c>
      <c r="C65"/>
      <c r="D65" s="43">
        <v>181.77</v>
      </c>
    </row>
    <row r="66" spans="1:4" ht="23.25">
      <c r="A66" s="209">
        <v>23167</v>
      </c>
      <c r="B66" s="42">
        <v>37777</v>
      </c>
      <c r="C66"/>
      <c r="D66" s="43">
        <v>181.78</v>
      </c>
    </row>
    <row r="67" spans="1:4" ht="23.25">
      <c r="A67" s="209">
        <v>23168</v>
      </c>
      <c r="B67" s="42">
        <v>37778</v>
      </c>
      <c r="C67"/>
      <c r="D67" s="43">
        <v>181.77</v>
      </c>
    </row>
    <row r="68" spans="1:4" ht="23.25">
      <c r="A68" s="209">
        <v>23169</v>
      </c>
      <c r="B68" s="42">
        <v>37779</v>
      </c>
      <c r="C68"/>
      <c r="D68" s="43">
        <v>181.74</v>
      </c>
    </row>
    <row r="69" spans="1:4" ht="23.25">
      <c r="A69" s="209">
        <v>23170</v>
      </c>
      <c r="B69" s="42">
        <v>37780</v>
      </c>
      <c r="C69"/>
      <c r="D69" s="43">
        <v>181.72</v>
      </c>
    </row>
    <row r="70" spans="1:4" ht="23.25">
      <c r="A70" s="209">
        <v>23171</v>
      </c>
      <c r="B70" s="42">
        <v>37781</v>
      </c>
      <c r="C70"/>
      <c r="D70" s="43">
        <v>181.7</v>
      </c>
    </row>
    <row r="71" spans="1:4" ht="23.25">
      <c r="A71" s="209">
        <v>23172</v>
      </c>
      <c r="B71" s="42">
        <v>37782</v>
      </c>
      <c r="C71"/>
      <c r="D71" s="43">
        <v>181.66</v>
      </c>
    </row>
    <row r="72" spans="1:4" ht="23.25">
      <c r="A72" s="209">
        <v>23173</v>
      </c>
      <c r="B72" s="42">
        <v>37783</v>
      </c>
      <c r="C72"/>
      <c r="D72" s="43">
        <v>181.65</v>
      </c>
    </row>
    <row r="73" spans="1:4" ht="23.25">
      <c r="A73" s="209">
        <v>23174</v>
      </c>
      <c r="B73" s="42">
        <v>37784</v>
      </c>
      <c r="C73"/>
      <c r="D73" s="43">
        <v>181.64</v>
      </c>
    </row>
    <row r="74" spans="1:4" ht="23.25">
      <c r="A74" s="209">
        <v>23175</v>
      </c>
      <c r="B74" s="42">
        <v>37785</v>
      </c>
      <c r="C74"/>
      <c r="D74" s="43">
        <v>181.6</v>
      </c>
    </row>
    <row r="75" spans="1:4" ht="23.25">
      <c r="A75" s="209">
        <v>23176</v>
      </c>
      <c r="B75" s="42">
        <v>37786</v>
      </c>
      <c r="C75"/>
      <c r="D75" s="43">
        <v>181.61</v>
      </c>
    </row>
    <row r="76" spans="1:5" ht="23.25">
      <c r="A76" s="209">
        <v>23177</v>
      </c>
      <c r="B76" s="42">
        <v>37787</v>
      </c>
      <c r="C76"/>
      <c r="D76" s="43">
        <v>181.63</v>
      </c>
      <c r="E76" s="44">
        <v>181.63</v>
      </c>
    </row>
    <row r="77" spans="1:4" ht="23.25">
      <c r="A77" s="209">
        <v>23178</v>
      </c>
      <c r="B77" s="42">
        <v>37788</v>
      </c>
      <c r="C77"/>
      <c r="D77" s="43">
        <v>181.61</v>
      </c>
    </row>
    <row r="78" spans="1:4" ht="23.25">
      <c r="A78" s="209">
        <v>23179</v>
      </c>
      <c r="B78" s="42">
        <v>37789</v>
      </c>
      <c r="C78"/>
      <c r="D78" s="43">
        <v>181.62</v>
      </c>
    </row>
    <row r="79" spans="1:4" ht="23.25">
      <c r="A79" s="209">
        <v>23180</v>
      </c>
      <c r="B79" s="42">
        <v>37790</v>
      </c>
      <c r="C79"/>
      <c r="D79" s="43">
        <v>181.65</v>
      </c>
    </row>
    <row r="80" spans="1:4" ht="23.25">
      <c r="A80" s="209">
        <v>23181</v>
      </c>
      <c r="B80" s="42">
        <v>37791</v>
      </c>
      <c r="C80"/>
      <c r="D80" s="43">
        <v>181.67</v>
      </c>
    </row>
    <row r="81" spans="1:4" ht="23.25">
      <c r="A81" s="209">
        <v>23182</v>
      </c>
      <c r="B81" s="42">
        <v>37792</v>
      </c>
      <c r="C81"/>
      <c r="D81" s="43">
        <v>181.68</v>
      </c>
    </row>
    <row r="82" spans="1:4" ht="23.25">
      <c r="A82" s="209">
        <v>23183</v>
      </c>
      <c r="B82" s="42">
        <v>37793</v>
      </c>
      <c r="C82"/>
      <c r="D82" s="43">
        <v>181.7</v>
      </c>
    </row>
    <row r="83" spans="1:4" ht="23.25">
      <c r="A83" s="209">
        <v>23184</v>
      </c>
      <c r="B83" s="42">
        <v>37794</v>
      </c>
      <c r="C83"/>
      <c r="D83" s="43">
        <v>181.67</v>
      </c>
    </row>
    <row r="84" spans="1:4" ht="23.25">
      <c r="A84" s="209">
        <v>23185</v>
      </c>
      <c r="B84" s="42">
        <v>37795</v>
      </c>
      <c r="C84"/>
      <c r="D84" s="43">
        <v>181.69</v>
      </c>
    </row>
    <row r="85" spans="1:4" ht="23.25">
      <c r="A85" s="209">
        <v>23186</v>
      </c>
      <c r="B85" s="42">
        <v>37796</v>
      </c>
      <c r="C85"/>
      <c r="D85" s="43">
        <v>181.81</v>
      </c>
    </row>
    <row r="86" spans="1:4" ht="23.25">
      <c r="A86" s="209">
        <v>23187</v>
      </c>
      <c r="B86" s="42">
        <v>37797</v>
      </c>
      <c r="C86"/>
      <c r="D86" s="43">
        <v>181.89</v>
      </c>
    </row>
    <row r="87" spans="1:5" ht="23.25">
      <c r="A87" s="209">
        <v>23188</v>
      </c>
      <c r="B87" s="42">
        <v>37798</v>
      </c>
      <c r="C87"/>
      <c r="D87" s="43">
        <v>182.42</v>
      </c>
      <c r="E87" s="50">
        <v>181.83</v>
      </c>
    </row>
    <row r="88" spans="1:5" ht="23.25">
      <c r="A88" s="209">
        <v>23189</v>
      </c>
      <c r="B88" s="42">
        <v>37799</v>
      </c>
      <c r="C88"/>
      <c r="D88" s="43">
        <v>183.55</v>
      </c>
      <c r="E88" s="44">
        <v>183.55</v>
      </c>
    </row>
    <row r="89" spans="1:4" ht="23.25">
      <c r="A89" s="209">
        <v>23190</v>
      </c>
      <c r="B89" s="42">
        <v>37800</v>
      </c>
      <c r="C89"/>
      <c r="D89" s="43">
        <v>183.38</v>
      </c>
    </row>
    <row r="90" spans="1:5" ht="21.75">
      <c r="A90" s="209">
        <v>23191</v>
      </c>
      <c r="B90" s="42">
        <v>37801</v>
      </c>
      <c r="C90"/>
      <c r="D90" s="43">
        <v>182.95</v>
      </c>
      <c r="E90" s="90"/>
    </row>
    <row r="91" spans="1:4" ht="23.25">
      <c r="A91" s="209">
        <v>23192</v>
      </c>
      <c r="B91" s="42">
        <v>37802</v>
      </c>
      <c r="C91"/>
      <c r="D91" s="43">
        <v>182.25</v>
      </c>
    </row>
    <row r="92" spans="1:4" ht="23.25">
      <c r="A92" s="209">
        <v>23193</v>
      </c>
      <c r="B92" s="42">
        <v>37803</v>
      </c>
      <c r="C92"/>
      <c r="D92" s="43">
        <v>182.01</v>
      </c>
    </row>
    <row r="93" spans="1:4" ht="23.25">
      <c r="A93" s="209">
        <v>23194</v>
      </c>
      <c r="B93" s="42">
        <v>37804</v>
      </c>
      <c r="C93"/>
      <c r="D93" s="43">
        <v>181.92</v>
      </c>
    </row>
    <row r="94" spans="1:4" ht="23.25">
      <c r="A94" s="209">
        <v>23195</v>
      </c>
      <c r="B94" s="42">
        <v>37805</v>
      </c>
      <c r="C94"/>
      <c r="D94" s="43">
        <v>181.84</v>
      </c>
    </row>
    <row r="95" spans="1:7" ht="23.25">
      <c r="A95" s="209">
        <v>23196</v>
      </c>
      <c r="B95" s="42">
        <v>37806</v>
      </c>
      <c r="C95"/>
      <c r="D95" s="43">
        <v>181.79</v>
      </c>
      <c r="G95" s="44">
        <v>183.73</v>
      </c>
    </row>
    <row r="96" spans="1:4" ht="23.25">
      <c r="A96" s="209">
        <v>23197</v>
      </c>
      <c r="B96" s="42">
        <v>37807</v>
      </c>
      <c r="C96"/>
      <c r="D96" s="43">
        <v>181.77</v>
      </c>
    </row>
    <row r="97" spans="1:4" ht="23.25">
      <c r="A97" s="209">
        <v>23198</v>
      </c>
      <c r="B97" s="42">
        <v>37808</v>
      </c>
      <c r="C97"/>
      <c r="D97" s="43">
        <v>181.76</v>
      </c>
    </row>
    <row r="98" spans="1:5" ht="23.25">
      <c r="A98" s="209">
        <v>23199</v>
      </c>
      <c r="B98" s="42">
        <v>37809</v>
      </c>
      <c r="C98"/>
      <c r="D98" s="43">
        <v>181.74</v>
      </c>
      <c r="E98" s="44">
        <v>181.72</v>
      </c>
    </row>
    <row r="99" spans="1:5" ht="21.75">
      <c r="A99" s="209">
        <v>23200</v>
      </c>
      <c r="B99" s="42">
        <v>37810</v>
      </c>
      <c r="C99"/>
      <c r="D99" s="55">
        <v>181.76</v>
      </c>
      <c r="E99" s="43"/>
    </row>
    <row r="100" spans="1:4" ht="23.25">
      <c r="A100" s="209">
        <v>23201</v>
      </c>
      <c r="B100" s="42">
        <v>37811</v>
      </c>
      <c r="C100"/>
      <c r="D100" s="55">
        <v>181.89</v>
      </c>
    </row>
    <row r="101" spans="1:4" ht="23.25">
      <c r="A101" s="209">
        <v>23202</v>
      </c>
      <c r="B101" s="42">
        <v>37812</v>
      </c>
      <c r="C101"/>
      <c r="D101" s="55">
        <v>181.81</v>
      </c>
    </row>
    <row r="102" spans="1:4" ht="23.25">
      <c r="A102" s="209">
        <v>23203</v>
      </c>
      <c r="B102" s="42">
        <v>37813</v>
      </c>
      <c r="C102"/>
      <c r="D102" s="43">
        <v>181.71</v>
      </c>
    </row>
    <row r="103" spans="1:4" ht="23.25">
      <c r="A103" s="209">
        <v>23204</v>
      </c>
      <c r="B103" s="42">
        <v>37814</v>
      </c>
      <c r="C103"/>
      <c r="D103" s="43">
        <v>181.67</v>
      </c>
    </row>
    <row r="104" spans="1:4" ht="23.25">
      <c r="A104" s="209">
        <v>23205</v>
      </c>
      <c r="B104" s="42">
        <v>37815</v>
      </c>
      <c r="C104"/>
      <c r="D104" s="43">
        <v>181.65</v>
      </c>
    </row>
    <row r="105" spans="1:4" ht="23.25">
      <c r="A105" s="209">
        <v>23206</v>
      </c>
      <c r="B105" s="42">
        <v>37816</v>
      </c>
      <c r="C105"/>
      <c r="D105" s="43">
        <v>181.63</v>
      </c>
    </row>
    <row r="106" spans="1:4" ht="23.25">
      <c r="A106" s="209">
        <v>23207</v>
      </c>
      <c r="B106" s="42">
        <v>37817</v>
      </c>
      <c r="C106"/>
      <c r="D106" s="55">
        <v>181.7</v>
      </c>
    </row>
    <row r="107" spans="1:4" ht="23.25">
      <c r="A107" s="209">
        <v>23208</v>
      </c>
      <c r="B107" s="42">
        <v>37818</v>
      </c>
      <c r="C107"/>
      <c r="D107" s="55">
        <v>181.69</v>
      </c>
    </row>
    <row r="108" spans="1:4" ht="23.25">
      <c r="A108" s="209">
        <v>23209</v>
      </c>
      <c r="B108" s="42">
        <v>37819</v>
      </c>
      <c r="C108"/>
      <c r="D108" s="43">
        <v>181.62</v>
      </c>
    </row>
    <row r="109" spans="1:4" ht="23.25">
      <c r="A109" s="209">
        <v>23210</v>
      </c>
      <c r="B109" s="42">
        <v>37820</v>
      </c>
      <c r="C109"/>
      <c r="D109" s="43">
        <v>181.64</v>
      </c>
    </row>
    <row r="110" spans="1:4" ht="23.25">
      <c r="A110" s="209">
        <v>23211</v>
      </c>
      <c r="B110" s="42">
        <v>37821</v>
      </c>
      <c r="C110"/>
      <c r="D110" s="43">
        <v>181.7</v>
      </c>
    </row>
    <row r="111" spans="1:4" ht="23.25">
      <c r="A111" s="209">
        <v>23212</v>
      </c>
      <c r="B111" s="42">
        <v>37822</v>
      </c>
      <c r="C111"/>
      <c r="D111" s="43">
        <v>181.66</v>
      </c>
    </row>
    <row r="112" spans="1:4" ht="23.25">
      <c r="A112" s="209">
        <v>23213</v>
      </c>
      <c r="B112" s="42">
        <v>37823</v>
      </c>
      <c r="C112"/>
      <c r="D112" s="43">
        <v>181.68</v>
      </c>
    </row>
    <row r="113" spans="1:5" ht="23.25">
      <c r="A113" s="209">
        <v>23214</v>
      </c>
      <c r="B113" s="42">
        <v>37824</v>
      </c>
      <c r="C113"/>
      <c r="D113" s="43">
        <v>182.68</v>
      </c>
      <c r="E113" s="44">
        <v>181.87</v>
      </c>
    </row>
    <row r="114" spans="1:5" ht="23.25">
      <c r="A114" s="209">
        <v>23214</v>
      </c>
      <c r="B114" s="42">
        <v>37824</v>
      </c>
      <c r="C114"/>
      <c r="D114" s="43">
        <v>182.68</v>
      </c>
      <c r="E114" s="44">
        <v>182.37</v>
      </c>
    </row>
    <row r="115" spans="1:4" ht="23.25">
      <c r="A115" s="209">
        <v>23215</v>
      </c>
      <c r="B115" s="42">
        <v>37825</v>
      </c>
      <c r="C115"/>
      <c r="D115" s="43">
        <v>182.54</v>
      </c>
    </row>
    <row r="116" spans="1:5" ht="23.25">
      <c r="A116" s="209">
        <v>23216</v>
      </c>
      <c r="B116" s="42">
        <v>37826</v>
      </c>
      <c r="C116"/>
      <c r="D116" s="43">
        <v>181.9</v>
      </c>
      <c r="E116" s="50"/>
    </row>
    <row r="117" spans="1:4" ht="23.25">
      <c r="A117" s="209">
        <v>23217</v>
      </c>
      <c r="B117" s="42">
        <v>37827</v>
      </c>
      <c r="C117"/>
      <c r="D117" s="43">
        <v>181.83</v>
      </c>
    </row>
    <row r="118" spans="1:4" ht="23.25">
      <c r="A118" s="209">
        <v>23218</v>
      </c>
      <c r="B118" s="42">
        <v>37828</v>
      </c>
      <c r="C118"/>
      <c r="D118" s="43">
        <v>181.76</v>
      </c>
    </row>
    <row r="119" spans="1:4" ht="23.25">
      <c r="A119" s="209">
        <v>23219</v>
      </c>
      <c r="B119" s="42">
        <v>37829</v>
      </c>
      <c r="C119"/>
      <c r="D119" s="43">
        <v>181.72</v>
      </c>
    </row>
    <row r="120" spans="1:5" ht="23.25">
      <c r="A120" s="209">
        <v>23220</v>
      </c>
      <c r="B120" s="42">
        <v>37830</v>
      </c>
      <c r="C120"/>
      <c r="D120" s="43">
        <v>181.66</v>
      </c>
      <c r="E120" s="50"/>
    </row>
    <row r="121" spans="1:4" ht="23.25">
      <c r="A121" s="209">
        <v>23221</v>
      </c>
      <c r="B121" s="42">
        <v>37831</v>
      </c>
      <c r="C121"/>
      <c r="D121" s="43">
        <v>181.63</v>
      </c>
    </row>
    <row r="122" spans="1:4" ht="23.25">
      <c r="A122" s="209">
        <v>23222</v>
      </c>
      <c r="B122" s="42">
        <v>37832</v>
      </c>
      <c r="C122"/>
      <c r="D122" s="43">
        <v>181.9</v>
      </c>
    </row>
    <row r="123" spans="1:4" ht="23.25">
      <c r="A123" s="209">
        <v>23223</v>
      </c>
      <c r="B123" s="42">
        <v>37833</v>
      </c>
      <c r="C123"/>
      <c r="D123" s="43">
        <v>181.92</v>
      </c>
    </row>
    <row r="124" spans="1:4" ht="23.25">
      <c r="A124" s="209">
        <v>23224</v>
      </c>
      <c r="B124" s="42">
        <v>37834</v>
      </c>
      <c r="C124"/>
      <c r="D124" s="43">
        <v>181.92</v>
      </c>
    </row>
    <row r="125" spans="1:4" ht="23.25">
      <c r="A125" s="209">
        <v>23225</v>
      </c>
      <c r="B125" s="42">
        <v>37835</v>
      </c>
      <c r="C125"/>
      <c r="D125" s="43">
        <v>185.35</v>
      </c>
    </row>
    <row r="126" spans="1:4" ht="23.25">
      <c r="A126" s="209">
        <v>23226</v>
      </c>
      <c r="B126" s="42">
        <v>37836</v>
      </c>
      <c r="C126"/>
      <c r="D126" s="43">
        <v>186.22</v>
      </c>
    </row>
    <row r="127" spans="1:5" ht="23.25">
      <c r="A127" s="209">
        <v>23227</v>
      </c>
      <c r="B127" s="42">
        <v>37837</v>
      </c>
      <c r="C127"/>
      <c r="D127" s="43">
        <v>185.8</v>
      </c>
      <c r="E127" s="44">
        <v>185.77</v>
      </c>
    </row>
    <row r="128" spans="1:6" ht="23.25">
      <c r="A128" s="209">
        <v>23228</v>
      </c>
      <c r="B128" s="42">
        <v>37838</v>
      </c>
      <c r="C128"/>
      <c r="D128" s="43">
        <v>185.32</v>
      </c>
      <c r="F128" s="44"/>
    </row>
    <row r="129" spans="1:5" ht="23.25">
      <c r="A129" s="209">
        <v>23229</v>
      </c>
      <c r="B129" s="42">
        <v>37839</v>
      </c>
      <c r="C129"/>
      <c r="D129" s="43">
        <v>183.91</v>
      </c>
      <c r="E129" s="44">
        <v>183.31</v>
      </c>
    </row>
    <row r="130" spans="1:4" ht="23.25">
      <c r="A130" s="209">
        <v>23230</v>
      </c>
      <c r="B130" s="42">
        <v>37840</v>
      </c>
      <c r="C130"/>
      <c r="D130" s="43">
        <v>183.19</v>
      </c>
    </row>
    <row r="131" spans="1:4" ht="23.25">
      <c r="A131" s="209">
        <v>23231</v>
      </c>
      <c r="B131" s="42">
        <v>37841</v>
      </c>
      <c r="C131"/>
      <c r="D131" s="43">
        <v>184.09</v>
      </c>
    </row>
    <row r="132" spans="1:4" ht="23.25">
      <c r="A132" s="209">
        <v>23232</v>
      </c>
      <c r="B132" s="42">
        <v>37842</v>
      </c>
      <c r="C132"/>
      <c r="D132" s="43">
        <v>184.19</v>
      </c>
    </row>
    <row r="133" spans="1:14" ht="23.25">
      <c r="A133" s="209">
        <v>23233</v>
      </c>
      <c r="B133" s="42">
        <v>37843</v>
      </c>
      <c r="C133"/>
      <c r="D133" s="43">
        <v>183.06</v>
      </c>
      <c r="N133" s="45" t="s">
        <v>162</v>
      </c>
    </row>
    <row r="134" spans="1:4" ht="23.25">
      <c r="A134" s="209">
        <v>23234</v>
      </c>
      <c r="B134" s="42">
        <v>37844</v>
      </c>
      <c r="C134"/>
      <c r="D134" s="43">
        <v>182.59</v>
      </c>
    </row>
    <row r="135" spans="1:4" ht="23.25">
      <c r="A135" s="209">
        <v>23235</v>
      </c>
      <c r="B135" s="42">
        <v>37845</v>
      </c>
      <c r="C135"/>
      <c r="D135" s="43">
        <v>182.8</v>
      </c>
    </row>
    <row r="136" spans="1:5" ht="23.25">
      <c r="A136" s="209">
        <v>23236</v>
      </c>
      <c r="B136" s="42">
        <v>37846</v>
      </c>
      <c r="C136"/>
      <c r="D136" s="43">
        <v>182.53</v>
      </c>
      <c r="E136" s="44">
        <v>182.48</v>
      </c>
    </row>
    <row r="137" spans="1:4" ht="23.25">
      <c r="A137" s="209">
        <v>23237</v>
      </c>
      <c r="B137" s="42">
        <v>37847</v>
      </c>
      <c r="C137"/>
      <c r="D137" s="43">
        <v>182.4</v>
      </c>
    </row>
    <row r="138" spans="1:4" ht="23.25">
      <c r="A138" s="209">
        <v>23238</v>
      </c>
      <c r="B138" s="42">
        <v>37848</v>
      </c>
      <c r="C138"/>
      <c r="D138" s="43">
        <v>182.66</v>
      </c>
    </row>
    <row r="139" spans="1:4" ht="23.25">
      <c r="A139" s="209">
        <v>23239</v>
      </c>
      <c r="B139" s="42">
        <v>37849</v>
      </c>
      <c r="C139"/>
      <c r="D139" s="43">
        <v>182.92</v>
      </c>
    </row>
    <row r="140" spans="1:4" ht="23.25">
      <c r="A140" s="209">
        <v>23240</v>
      </c>
      <c r="B140" s="42">
        <v>37850</v>
      </c>
      <c r="C140"/>
      <c r="D140" s="43">
        <v>182.88</v>
      </c>
    </row>
    <row r="141" spans="1:5" ht="23.25">
      <c r="A141" s="209">
        <v>23241</v>
      </c>
      <c r="B141" s="42">
        <v>37851</v>
      </c>
      <c r="C141"/>
      <c r="D141" s="43">
        <v>182.73</v>
      </c>
      <c r="E141" s="44">
        <v>182.69</v>
      </c>
    </row>
    <row r="142" spans="1:4" ht="23.25">
      <c r="A142" s="209">
        <v>23242</v>
      </c>
      <c r="B142" s="42">
        <v>37852</v>
      </c>
      <c r="C142"/>
      <c r="D142" s="43">
        <v>182.9</v>
      </c>
    </row>
    <row r="143" spans="1:4" ht="23.25">
      <c r="A143" s="209">
        <v>23243</v>
      </c>
      <c r="B143" s="42">
        <v>37853</v>
      </c>
      <c r="C143"/>
      <c r="D143" s="43">
        <v>183.75</v>
      </c>
    </row>
    <row r="144" spans="1:5" ht="23.25">
      <c r="A144" s="209">
        <v>23244</v>
      </c>
      <c r="B144" s="42">
        <v>37854</v>
      </c>
      <c r="C144"/>
      <c r="D144" s="43">
        <v>189.48</v>
      </c>
      <c r="E144" s="44">
        <v>187.2</v>
      </c>
    </row>
    <row r="145" spans="1:4" ht="23.25">
      <c r="A145" s="209">
        <v>23245</v>
      </c>
      <c r="B145" s="42">
        <v>37855</v>
      </c>
      <c r="C145"/>
      <c r="D145" s="43">
        <v>189.5</v>
      </c>
    </row>
    <row r="146" spans="1:4" ht="23.25">
      <c r="A146" s="209">
        <v>23246</v>
      </c>
      <c r="B146" s="42">
        <v>37856</v>
      </c>
      <c r="C146"/>
      <c r="D146" s="43">
        <v>186.92</v>
      </c>
    </row>
    <row r="147" spans="1:5" ht="23.25">
      <c r="A147" s="209">
        <v>23247</v>
      </c>
      <c r="B147" s="42">
        <v>37857</v>
      </c>
      <c r="C147"/>
      <c r="D147" s="43">
        <v>185.98</v>
      </c>
      <c r="E147" s="44">
        <v>185.08</v>
      </c>
    </row>
    <row r="148" spans="1:4" ht="23.25">
      <c r="A148" s="209">
        <v>23248</v>
      </c>
      <c r="B148" s="42">
        <v>37858</v>
      </c>
      <c r="C148"/>
      <c r="D148" s="43">
        <v>184.8</v>
      </c>
    </row>
    <row r="149" spans="1:4" ht="23.25">
      <c r="A149" s="209">
        <v>23249</v>
      </c>
      <c r="B149" s="42">
        <v>37859</v>
      </c>
      <c r="C149"/>
      <c r="D149" s="43">
        <v>183.79</v>
      </c>
    </row>
    <row r="150" spans="1:4" ht="23.25">
      <c r="A150" s="209">
        <v>23250</v>
      </c>
      <c r="B150" s="42">
        <v>37860</v>
      </c>
      <c r="C150"/>
      <c r="D150" s="43">
        <v>183.31</v>
      </c>
    </row>
    <row r="151" spans="1:4" ht="23.25">
      <c r="A151" s="209">
        <v>23251</v>
      </c>
      <c r="B151" s="42">
        <v>37861</v>
      </c>
      <c r="C151"/>
      <c r="D151" s="43">
        <v>183.27</v>
      </c>
    </row>
    <row r="152" spans="1:4" ht="23.25">
      <c r="A152" s="209">
        <v>23252</v>
      </c>
      <c r="B152" s="42">
        <v>37862</v>
      </c>
      <c r="C152"/>
      <c r="D152" s="43">
        <v>183.06</v>
      </c>
    </row>
    <row r="153" spans="1:4" ht="23.25">
      <c r="A153" s="209">
        <v>23253</v>
      </c>
      <c r="B153" s="42">
        <v>37863</v>
      </c>
      <c r="C153"/>
      <c r="D153" s="43">
        <v>183.34</v>
      </c>
    </row>
    <row r="154" spans="1:5" ht="23.25">
      <c r="A154" s="209">
        <v>23254</v>
      </c>
      <c r="B154" s="42">
        <v>37864</v>
      </c>
      <c r="C154"/>
      <c r="D154" s="43">
        <v>182.85</v>
      </c>
      <c r="E154" s="50"/>
    </row>
    <row r="155" spans="1:4" ht="23.25">
      <c r="A155" s="209">
        <v>23255</v>
      </c>
      <c r="B155" s="42">
        <v>37865</v>
      </c>
      <c r="C155"/>
      <c r="D155" s="43">
        <v>182.62</v>
      </c>
    </row>
    <row r="156" spans="1:4" ht="23.25">
      <c r="A156" s="209">
        <v>23256</v>
      </c>
      <c r="B156" s="42">
        <v>37866</v>
      </c>
      <c r="C156"/>
      <c r="D156" s="43">
        <v>182.57</v>
      </c>
    </row>
    <row r="157" spans="1:4" ht="23.25">
      <c r="A157" s="209">
        <v>23257</v>
      </c>
      <c r="B157" s="42">
        <v>37867</v>
      </c>
      <c r="C157"/>
      <c r="D157" s="43">
        <v>182.48</v>
      </c>
    </row>
    <row r="158" spans="1:4" ht="23.25">
      <c r="A158" s="209">
        <v>23258</v>
      </c>
      <c r="B158" s="42">
        <v>37868</v>
      </c>
      <c r="C158"/>
      <c r="D158" s="43">
        <v>183.45</v>
      </c>
    </row>
    <row r="159" spans="1:4" ht="23.25">
      <c r="A159" s="209">
        <v>23259</v>
      </c>
      <c r="B159" s="42">
        <v>37869</v>
      </c>
      <c r="C159"/>
      <c r="D159" s="43">
        <v>183.23</v>
      </c>
    </row>
    <row r="160" spans="1:4" ht="23.25">
      <c r="A160" s="209">
        <v>23260</v>
      </c>
      <c r="B160" s="42">
        <v>37870</v>
      </c>
      <c r="C160"/>
      <c r="D160" s="43">
        <v>182.6</v>
      </c>
    </row>
    <row r="161" spans="1:4" ht="23.25">
      <c r="A161" s="209">
        <v>23261</v>
      </c>
      <c r="B161" s="42">
        <v>37871</v>
      </c>
      <c r="C161"/>
      <c r="D161" s="43">
        <v>182.58</v>
      </c>
    </row>
    <row r="162" spans="1:4" ht="23.25">
      <c r="A162" s="209">
        <v>23262</v>
      </c>
      <c r="B162" s="42">
        <v>37872</v>
      </c>
      <c r="C162"/>
      <c r="D162" s="43">
        <v>183.58</v>
      </c>
    </row>
    <row r="163" spans="1:5" ht="23.25">
      <c r="A163" s="209">
        <v>23263</v>
      </c>
      <c r="B163" s="42">
        <v>37873</v>
      </c>
      <c r="C163"/>
      <c r="D163" s="43">
        <v>185.07</v>
      </c>
      <c r="E163" s="44">
        <v>184.8</v>
      </c>
    </row>
    <row r="164" spans="1:4" ht="23.25">
      <c r="A164" s="209">
        <v>23264</v>
      </c>
      <c r="B164" s="42">
        <v>37874</v>
      </c>
      <c r="C164"/>
      <c r="D164" s="43">
        <v>185.13</v>
      </c>
    </row>
    <row r="165" spans="1:4" ht="23.25">
      <c r="A165" s="209">
        <v>23265</v>
      </c>
      <c r="B165" s="42">
        <v>37875</v>
      </c>
      <c r="C165"/>
      <c r="D165" s="43">
        <v>184.06</v>
      </c>
    </row>
    <row r="166" spans="1:4" ht="23.25">
      <c r="A166" s="209">
        <v>23266</v>
      </c>
      <c r="B166" s="42">
        <v>37876</v>
      </c>
      <c r="C166"/>
      <c r="D166" s="43">
        <v>183.65</v>
      </c>
    </row>
    <row r="167" spans="1:4" ht="23.25">
      <c r="A167" s="209">
        <v>23267</v>
      </c>
      <c r="B167" s="42">
        <v>37877</v>
      </c>
      <c r="C167"/>
      <c r="D167" s="43">
        <v>183.12</v>
      </c>
    </row>
    <row r="168" spans="1:4" ht="23.25">
      <c r="A168" s="209">
        <v>23268</v>
      </c>
      <c r="B168" s="42">
        <v>37878</v>
      </c>
      <c r="C168"/>
      <c r="D168" s="43">
        <v>183.06</v>
      </c>
    </row>
    <row r="169" spans="1:4" ht="23.25">
      <c r="A169" s="209">
        <v>23269</v>
      </c>
      <c r="B169" s="42">
        <v>37879</v>
      </c>
      <c r="C169"/>
      <c r="D169" s="43">
        <v>182.96</v>
      </c>
    </row>
    <row r="170" spans="1:5" ht="23.25">
      <c r="A170" s="209">
        <v>23270</v>
      </c>
      <c r="B170" s="42">
        <v>37880</v>
      </c>
      <c r="C170"/>
      <c r="D170" s="43">
        <v>182.78</v>
      </c>
      <c r="E170" s="44">
        <v>182.68</v>
      </c>
    </row>
    <row r="171" spans="1:4" ht="23.25">
      <c r="A171" s="209">
        <v>23271</v>
      </c>
      <c r="B171" s="42">
        <v>37881</v>
      </c>
      <c r="C171"/>
      <c r="D171" s="43">
        <v>183</v>
      </c>
    </row>
    <row r="172" spans="1:4" ht="23.25">
      <c r="A172" s="209">
        <v>23272</v>
      </c>
      <c r="B172" s="42">
        <v>37882</v>
      </c>
      <c r="C172"/>
      <c r="D172" s="43">
        <v>182.72</v>
      </c>
    </row>
    <row r="173" spans="1:4" ht="23.25">
      <c r="A173" s="209">
        <v>23273</v>
      </c>
      <c r="B173" s="42">
        <v>37883</v>
      </c>
      <c r="C173"/>
      <c r="D173" s="43">
        <v>182.58</v>
      </c>
    </row>
    <row r="174" spans="1:5" ht="23.25">
      <c r="A174" s="209">
        <v>23274</v>
      </c>
      <c r="B174" s="42">
        <v>37884</v>
      </c>
      <c r="C174"/>
      <c r="D174" s="43">
        <v>182.57</v>
      </c>
      <c r="E174" s="50"/>
    </row>
    <row r="175" spans="1:4" ht="23.25">
      <c r="A175" s="209">
        <v>23275</v>
      </c>
      <c r="B175" s="42">
        <v>37885</v>
      </c>
      <c r="C175"/>
      <c r="D175" s="43">
        <v>183.26</v>
      </c>
    </row>
    <row r="176" spans="1:4" ht="23.25">
      <c r="A176" s="209">
        <v>23276</v>
      </c>
      <c r="B176" s="42">
        <v>37886</v>
      </c>
      <c r="C176"/>
      <c r="D176" s="43">
        <v>183.3</v>
      </c>
    </row>
    <row r="177" spans="1:5" ht="23.25">
      <c r="A177" s="209">
        <v>23277</v>
      </c>
      <c r="B177" s="42">
        <v>37887</v>
      </c>
      <c r="C177"/>
      <c r="D177" s="43">
        <v>183</v>
      </c>
      <c r="E177" s="44">
        <v>182.74</v>
      </c>
    </row>
    <row r="178" spans="1:4" ht="23.25">
      <c r="A178" s="209">
        <v>23278</v>
      </c>
      <c r="B178" s="42">
        <v>37888</v>
      </c>
      <c r="C178"/>
      <c r="D178" s="43">
        <v>183.5</v>
      </c>
    </row>
    <row r="179" spans="1:4" ht="23.25">
      <c r="A179" s="209">
        <v>23279</v>
      </c>
      <c r="B179" s="42">
        <v>37889</v>
      </c>
      <c r="C179"/>
      <c r="D179" s="43">
        <v>183.18</v>
      </c>
    </row>
    <row r="180" spans="1:4" ht="23.25">
      <c r="A180" s="209">
        <v>23280</v>
      </c>
      <c r="B180" s="42">
        <v>37890</v>
      </c>
      <c r="C180"/>
      <c r="D180" s="43">
        <v>182.86</v>
      </c>
    </row>
    <row r="181" spans="1:4" ht="23.25">
      <c r="A181" s="209">
        <v>23281</v>
      </c>
      <c r="B181" s="42">
        <v>37891</v>
      </c>
      <c r="C181"/>
      <c r="D181" s="43">
        <v>182.7</v>
      </c>
    </row>
    <row r="182" spans="1:4" ht="23.25">
      <c r="A182" s="209">
        <v>23282</v>
      </c>
      <c r="B182" s="42">
        <v>37892</v>
      </c>
      <c r="C182"/>
      <c r="D182" s="43">
        <v>183</v>
      </c>
    </row>
    <row r="183" spans="1:4" ht="23.25">
      <c r="A183" s="209">
        <v>23283</v>
      </c>
      <c r="B183" s="42">
        <v>37893</v>
      </c>
      <c r="C183"/>
      <c r="D183" s="43">
        <v>182.68</v>
      </c>
    </row>
    <row r="184" spans="1:4" ht="23.25">
      <c r="A184" s="209">
        <v>23284</v>
      </c>
      <c r="B184" s="42">
        <v>37894</v>
      </c>
      <c r="C184"/>
      <c r="D184" s="43">
        <v>182.53</v>
      </c>
    </row>
    <row r="185" spans="1:4" ht="23.25">
      <c r="A185" s="209">
        <v>23285</v>
      </c>
      <c r="B185" s="42">
        <v>37895</v>
      </c>
      <c r="C185"/>
      <c r="D185" s="43">
        <v>182.5</v>
      </c>
    </row>
    <row r="186" spans="1:4" ht="23.25">
      <c r="A186" s="209">
        <v>23286</v>
      </c>
      <c r="B186" s="42">
        <v>37896</v>
      </c>
      <c r="C186"/>
      <c r="D186" s="43">
        <v>182.49</v>
      </c>
    </row>
    <row r="187" spans="1:4" ht="23.25">
      <c r="A187" s="209">
        <v>23287</v>
      </c>
      <c r="B187" s="42">
        <v>37897</v>
      </c>
      <c r="C187"/>
      <c r="D187" s="43">
        <v>182.48</v>
      </c>
    </row>
    <row r="188" spans="1:4" ht="23.25">
      <c r="A188" s="209">
        <v>23288</v>
      </c>
      <c r="B188" s="42">
        <v>37898</v>
      </c>
      <c r="C188"/>
      <c r="D188" s="43">
        <v>182.44</v>
      </c>
    </row>
    <row r="189" spans="1:4" ht="23.25">
      <c r="A189" s="209">
        <v>23289</v>
      </c>
      <c r="B189" s="42">
        <v>37899</v>
      </c>
      <c r="C189"/>
      <c r="D189" s="43">
        <v>182.44</v>
      </c>
    </row>
    <row r="190" spans="1:4" ht="23.25">
      <c r="A190" s="209">
        <v>23290</v>
      </c>
      <c r="B190" s="42">
        <v>37900</v>
      </c>
      <c r="C190"/>
      <c r="D190" s="43">
        <v>182.64</v>
      </c>
    </row>
    <row r="191" spans="1:5" ht="23.25">
      <c r="A191" s="209">
        <v>23291</v>
      </c>
      <c r="B191" s="42">
        <v>37901</v>
      </c>
      <c r="C191"/>
      <c r="D191" s="43">
        <v>182.54</v>
      </c>
      <c r="E191" s="44">
        <v>182.54</v>
      </c>
    </row>
    <row r="192" spans="1:4" ht="23.25">
      <c r="A192" s="209">
        <v>23292</v>
      </c>
      <c r="B192" s="42">
        <v>37902</v>
      </c>
      <c r="C192"/>
      <c r="D192" s="43">
        <v>182.42</v>
      </c>
    </row>
    <row r="193" spans="1:4" ht="23.25">
      <c r="A193" s="209">
        <v>23293</v>
      </c>
      <c r="B193" s="42">
        <v>37903</v>
      </c>
      <c r="C193"/>
      <c r="D193" s="43">
        <v>182.33</v>
      </c>
    </row>
    <row r="194" spans="1:4" ht="23.25">
      <c r="A194" s="209">
        <v>23294</v>
      </c>
      <c r="B194" s="42">
        <v>37904</v>
      </c>
      <c r="C194"/>
      <c r="D194" s="43">
        <v>182.26</v>
      </c>
    </row>
    <row r="195" spans="1:4" ht="23.25">
      <c r="A195" s="209">
        <v>23295</v>
      </c>
      <c r="B195" s="42">
        <v>37905</v>
      </c>
      <c r="C195"/>
      <c r="D195" s="43">
        <v>182.19</v>
      </c>
    </row>
    <row r="196" spans="1:4" ht="23.25">
      <c r="A196" s="209">
        <v>23296</v>
      </c>
      <c r="B196" s="42">
        <v>37906</v>
      </c>
      <c r="C196"/>
      <c r="D196" s="43">
        <v>182.17</v>
      </c>
    </row>
    <row r="197" spans="1:4" ht="23.25">
      <c r="A197" s="209">
        <v>23297</v>
      </c>
      <c r="B197" s="42">
        <v>37907</v>
      </c>
      <c r="C197"/>
      <c r="D197" s="43">
        <v>182.13</v>
      </c>
    </row>
    <row r="198" spans="1:4" ht="23.25">
      <c r="A198" s="209">
        <v>23298</v>
      </c>
      <c r="B198" s="42">
        <v>37908</v>
      </c>
      <c r="C198"/>
      <c r="D198" s="43">
        <v>182.06</v>
      </c>
    </row>
    <row r="199" spans="1:4" ht="23.25">
      <c r="A199" s="209">
        <v>23299</v>
      </c>
      <c r="B199" s="42">
        <v>37909</v>
      </c>
      <c r="C199"/>
      <c r="D199" s="43">
        <v>182.06</v>
      </c>
    </row>
    <row r="200" spans="1:4" ht="23.25">
      <c r="A200" s="209">
        <v>23300</v>
      </c>
      <c r="B200" s="42">
        <v>37910</v>
      </c>
      <c r="C200"/>
      <c r="D200" s="43">
        <v>182.12</v>
      </c>
    </row>
    <row r="201" spans="1:4" ht="23.25">
      <c r="A201" s="209">
        <v>23301</v>
      </c>
      <c r="B201" s="42">
        <v>37911</v>
      </c>
      <c r="C201"/>
      <c r="D201" s="43">
        <v>182.44</v>
      </c>
    </row>
    <row r="202" spans="1:4" ht="23.25">
      <c r="A202" s="209">
        <v>23302</v>
      </c>
      <c r="B202" s="42">
        <v>37912</v>
      </c>
      <c r="C202"/>
      <c r="D202" s="43">
        <v>182.3</v>
      </c>
    </row>
    <row r="203" spans="1:4" ht="23.25">
      <c r="A203" s="209">
        <v>23303</v>
      </c>
      <c r="B203" s="42">
        <v>37913</v>
      </c>
      <c r="C203"/>
      <c r="D203" s="43">
        <v>182.14</v>
      </c>
    </row>
    <row r="204" spans="1:4" ht="23.25">
      <c r="A204" s="209">
        <v>23304</v>
      </c>
      <c r="B204" s="42">
        <v>37914</v>
      </c>
      <c r="C204"/>
      <c r="D204" s="43">
        <v>182.1</v>
      </c>
    </row>
    <row r="205" spans="1:5" ht="23.25">
      <c r="A205" s="209">
        <v>23305</v>
      </c>
      <c r="B205" s="42">
        <v>37915</v>
      </c>
      <c r="C205"/>
      <c r="D205" s="43">
        <v>182.12</v>
      </c>
      <c r="E205" s="44">
        <v>182.12</v>
      </c>
    </row>
    <row r="206" spans="1:5" ht="23.25">
      <c r="A206" s="209">
        <v>23306</v>
      </c>
      <c r="B206" s="42">
        <v>37916</v>
      </c>
      <c r="C206"/>
      <c r="D206" s="43">
        <v>182.12</v>
      </c>
      <c r="E206" s="50"/>
    </row>
    <row r="207" spans="1:4" ht="23.25">
      <c r="A207" s="209">
        <v>23307</v>
      </c>
      <c r="B207" s="42">
        <v>37917</v>
      </c>
      <c r="C207"/>
      <c r="D207" s="43">
        <v>182.1</v>
      </c>
    </row>
    <row r="208" spans="1:4" ht="23.25">
      <c r="A208" s="209">
        <v>23308</v>
      </c>
      <c r="B208" s="42">
        <v>37918</v>
      </c>
      <c r="C208"/>
      <c r="D208" s="43">
        <v>182.1</v>
      </c>
    </row>
    <row r="209" spans="1:4" ht="23.25">
      <c r="A209" s="209">
        <v>23309</v>
      </c>
      <c r="B209" s="42">
        <v>37919</v>
      </c>
      <c r="C209"/>
      <c r="D209" s="43">
        <v>182.07</v>
      </c>
    </row>
    <row r="210" spans="1:4" ht="23.25">
      <c r="A210" s="209">
        <v>23310</v>
      </c>
      <c r="B210" s="42">
        <v>37920</v>
      </c>
      <c r="C210"/>
      <c r="D210" s="43">
        <v>182.01</v>
      </c>
    </row>
    <row r="211" spans="1:5" ht="23.25">
      <c r="A211" s="209">
        <v>23311</v>
      </c>
      <c r="B211" s="42">
        <v>37921</v>
      </c>
      <c r="C211"/>
      <c r="D211" s="43">
        <v>182</v>
      </c>
      <c r="E211" s="44">
        <v>181.99</v>
      </c>
    </row>
    <row r="212" spans="1:4" ht="23.25">
      <c r="A212" s="209">
        <v>23312</v>
      </c>
      <c r="B212" s="42">
        <v>37922</v>
      </c>
      <c r="C212"/>
      <c r="D212" s="43">
        <v>181.98</v>
      </c>
    </row>
    <row r="213" spans="1:4" ht="23.25">
      <c r="A213" s="209">
        <v>23313</v>
      </c>
      <c r="B213" s="42">
        <v>37923</v>
      </c>
      <c r="C213"/>
      <c r="D213" s="43">
        <v>181.99</v>
      </c>
    </row>
    <row r="214" spans="1:5" ht="23.25">
      <c r="A214" s="209">
        <v>23314</v>
      </c>
      <c r="B214" s="42">
        <v>37924</v>
      </c>
      <c r="C214"/>
      <c r="D214" s="43">
        <v>182</v>
      </c>
      <c r="E214" s="50"/>
    </row>
    <row r="215" spans="1:4" ht="23.25">
      <c r="A215" s="209">
        <v>23315</v>
      </c>
      <c r="B215" s="42">
        <v>37925</v>
      </c>
      <c r="C215"/>
      <c r="D215" s="43">
        <v>182</v>
      </c>
    </row>
    <row r="216" spans="1:4" ht="23.25">
      <c r="A216" s="209">
        <v>23316</v>
      </c>
      <c r="B216" s="42">
        <v>37926</v>
      </c>
      <c r="C216"/>
      <c r="D216" s="43">
        <v>182</v>
      </c>
    </row>
    <row r="217" spans="1:4" ht="23.25">
      <c r="A217" s="209">
        <v>23317</v>
      </c>
      <c r="B217" s="42">
        <v>37927</v>
      </c>
      <c r="C217"/>
      <c r="D217" s="43">
        <v>182.03</v>
      </c>
    </row>
    <row r="218" spans="1:4" ht="23.25">
      <c r="A218" s="209">
        <v>23318</v>
      </c>
      <c r="B218" s="42">
        <v>37928</v>
      </c>
      <c r="C218"/>
      <c r="D218" s="43">
        <v>182.05</v>
      </c>
    </row>
    <row r="219" spans="1:4" ht="23.25">
      <c r="A219" s="209">
        <v>23319</v>
      </c>
      <c r="B219" s="42">
        <v>37929</v>
      </c>
      <c r="C219"/>
      <c r="D219" s="43">
        <v>182.02</v>
      </c>
    </row>
    <row r="220" spans="1:5" ht="23.25">
      <c r="A220" s="209">
        <v>23320</v>
      </c>
      <c r="B220" s="42">
        <v>37930</v>
      </c>
      <c r="C220"/>
      <c r="D220" s="43">
        <v>182.11</v>
      </c>
      <c r="E220" s="44">
        <v>182</v>
      </c>
    </row>
    <row r="221" spans="1:5" ht="23.25">
      <c r="A221" s="209">
        <v>23321</v>
      </c>
      <c r="B221" s="42">
        <v>37931</v>
      </c>
      <c r="C221"/>
      <c r="D221" s="43">
        <v>182.24</v>
      </c>
      <c r="E221" s="44">
        <v>182.21</v>
      </c>
    </row>
    <row r="222" spans="1:4" ht="23.25">
      <c r="A222" s="209">
        <v>23322</v>
      </c>
      <c r="B222" s="42">
        <v>37932</v>
      </c>
      <c r="C222"/>
      <c r="D222" s="43">
        <v>182.15</v>
      </c>
    </row>
    <row r="223" spans="1:4" ht="23.25">
      <c r="A223" s="209">
        <v>23323</v>
      </c>
      <c r="B223" s="42">
        <v>37933</v>
      </c>
      <c r="C223"/>
      <c r="D223" s="43">
        <v>182.1</v>
      </c>
    </row>
    <row r="224" spans="1:4" ht="23.25">
      <c r="A224" s="209">
        <v>23324</v>
      </c>
      <c r="B224" s="42">
        <v>37934</v>
      </c>
      <c r="C224"/>
      <c r="D224" s="43">
        <v>182.05</v>
      </c>
    </row>
    <row r="225" spans="1:4" ht="23.25">
      <c r="A225" s="209">
        <v>23325</v>
      </c>
      <c r="B225" s="42">
        <v>37935</v>
      </c>
      <c r="C225"/>
      <c r="D225" s="43">
        <v>182.02</v>
      </c>
    </row>
    <row r="226" spans="1:4" ht="23.25">
      <c r="A226" s="209">
        <v>23326</v>
      </c>
      <c r="B226" s="42">
        <v>37936</v>
      </c>
      <c r="C226"/>
      <c r="D226" s="43">
        <v>181.99</v>
      </c>
    </row>
    <row r="227" spans="1:4" ht="23.25">
      <c r="A227" s="209">
        <v>23327</v>
      </c>
      <c r="B227" s="42">
        <v>37937</v>
      </c>
      <c r="C227"/>
      <c r="D227" s="43">
        <v>181.98</v>
      </c>
    </row>
    <row r="228" spans="1:4" ht="23.25">
      <c r="A228" s="209">
        <v>23328</v>
      </c>
      <c r="B228" s="42">
        <v>37938</v>
      </c>
      <c r="C228"/>
      <c r="D228" s="43">
        <v>181.97</v>
      </c>
    </row>
    <row r="229" spans="1:4" ht="23.25">
      <c r="A229" s="209">
        <v>23329</v>
      </c>
      <c r="B229" s="42">
        <v>37939</v>
      </c>
      <c r="C229"/>
      <c r="D229" s="43">
        <v>181.95</v>
      </c>
    </row>
    <row r="230" spans="1:4" ht="23.25">
      <c r="A230" s="209">
        <v>23330</v>
      </c>
      <c r="B230" s="42">
        <v>37940</v>
      </c>
      <c r="C230"/>
      <c r="D230" s="43">
        <v>181.92</v>
      </c>
    </row>
    <row r="231" spans="1:4" ht="23.25">
      <c r="A231" s="209">
        <v>23331</v>
      </c>
      <c r="B231" s="42">
        <v>37941</v>
      </c>
      <c r="C231"/>
      <c r="D231" s="43">
        <v>181.92</v>
      </c>
    </row>
    <row r="232" spans="1:5" ht="23.25">
      <c r="A232" s="209">
        <v>23332</v>
      </c>
      <c r="B232" s="42">
        <v>37942</v>
      </c>
      <c r="C232"/>
      <c r="D232" s="43">
        <v>181.89</v>
      </c>
      <c r="E232" s="44">
        <v>181.87</v>
      </c>
    </row>
    <row r="233" spans="1:4" ht="23.25">
      <c r="A233" s="209">
        <v>23333</v>
      </c>
      <c r="B233" s="42">
        <v>37943</v>
      </c>
      <c r="C233"/>
      <c r="D233" s="43">
        <v>181.92</v>
      </c>
    </row>
    <row r="234" spans="1:4" ht="23.25">
      <c r="A234" s="209">
        <v>23334</v>
      </c>
      <c r="B234" s="42">
        <v>37944</v>
      </c>
      <c r="C234"/>
      <c r="D234" s="43">
        <v>181.89</v>
      </c>
    </row>
    <row r="235" spans="1:4" ht="23.25">
      <c r="A235" s="209">
        <v>23335</v>
      </c>
      <c r="B235" s="42">
        <v>37945</v>
      </c>
      <c r="C235"/>
      <c r="D235" s="43">
        <v>181.86</v>
      </c>
    </row>
    <row r="236" spans="1:4" ht="23.25">
      <c r="A236" s="209">
        <v>23336</v>
      </c>
      <c r="B236" s="42">
        <v>37946</v>
      </c>
      <c r="C236"/>
      <c r="D236" s="43">
        <v>181.84</v>
      </c>
    </row>
    <row r="237" spans="1:4" ht="23.25">
      <c r="A237" s="209">
        <v>23337</v>
      </c>
      <c r="B237" s="42">
        <v>37947</v>
      </c>
      <c r="C237"/>
      <c r="D237" s="43">
        <v>181.84</v>
      </c>
    </row>
    <row r="238" spans="1:4" ht="23.25">
      <c r="A238" s="209">
        <v>23338</v>
      </c>
      <c r="B238" s="42">
        <v>37948</v>
      </c>
      <c r="C238"/>
      <c r="D238" s="43">
        <v>181.84</v>
      </c>
    </row>
    <row r="239" spans="1:4" ht="23.25">
      <c r="A239" s="209">
        <v>23339</v>
      </c>
      <c r="B239" s="42">
        <v>37949</v>
      </c>
      <c r="C239"/>
      <c r="D239" s="43">
        <v>181.84</v>
      </c>
    </row>
    <row r="240" spans="1:4" ht="23.25">
      <c r="A240" s="209">
        <v>23340</v>
      </c>
      <c r="B240" s="42">
        <v>37950</v>
      </c>
      <c r="C240"/>
      <c r="D240" s="43">
        <v>181.84</v>
      </c>
    </row>
    <row r="241" spans="1:4" ht="23.25">
      <c r="A241" s="209">
        <v>23341</v>
      </c>
      <c r="B241" s="42">
        <v>37951</v>
      </c>
      <c r="C241"/>
      <c r="D241" s="43">
        <v>181.83</v>
      </c>
    </row>
    <row r="242" spans="1:4" ht="23.25">
      <c r="A242" s="209">
        <v>23342</v>
      </c>
      <c r="B242" s="42">
        <v>37952</v>
      </c>
      <c r="C242"/>
      <c r="D242" s="43">
        <v>181.81</v>
      </c>
    </row>
    <row r="243" spans="1:4" ht="23.25">
      <c r="A243" s="209">
        <v>23343</v>
      </c>
      <c r="B243" s="42">
        <v>37953</v>
      </c>
      <c r="C243"/>
      <c r="D243" s="43">
        <v>181.8</v>
      </c>
    </row>
    <row r="244" spans="1:5" ht="23.25">
      <c r="A244" s="209">
        <v>23344</v>
      </c>
      <c r="B244" s="42">
        <v>37954</v>
      </c>
      <c r="C244"/>
      <c r="D244" s="43">
        <v>181.79</v>
      </c>
      <c r="E244" s="50"/>
    </row>
    <row r="245" spans="1:4" ht="23.25">
      <c r="A245" s="209">
        <v>23345</v>
      </c>
      <c r="B245" s="42">
        <v>37955</v>
      </c>
      <c r="C245"/>
      <c r="D245" s="43">
        <v>181.78</v>
      </c>
    </row>
    <row r="246" spans="1:4" ht="23.25">
      <c r="A246" s="209">
        <v>23346</v>
      </c>
      <c r="B246" s="42">
        <v>37956</v>
      </c>
      <c r="C246"/>
      <c r="D246" s="43">
        <v>181.77</v>
      </c>
    </row>
    <row r="247" spans="1:4" ht="23.25">
      <c r="A247" s="209">
        <v>23347</v>
      </c>
      <c r="B247" s="42">
        <v>37957</v>
      </c>
      <c r="C247"/>
      <c r="D247" s="43">
        <v>181.74</v>
      </c>
    </row>
    <row r="248" spans="1:5" ht="23.25">
      <c r="A248" s="209">
        <v>23348</v>
      </c>
      <c r="B248" s="42">
        <v>37958</v>
      </c>
      <c r="C248"/>
      <c r="D248" s="43">
        <v>181.73</v>
      </c>
      <c r="E248" s="44">
        <v>181.73</v>
      </c>
    </row>
    <row r="249" spans="1:4" ht="23.25">
      <c r="A249" s="209">
        <v>23349</v>
      </c>
      <c r="B249" s="42">
        <v>37959</v>
      </c>
      <c r="C249"/>
      <c r="D249" s="43">
        <v>181.72</v>
      </c>
    </row>
    <row r="250" spans="1:4" ht="23.25">
      <c r="A250" s="209">
        <v>23350</v>
      </c>
      <c r="B250" s="42">
        <v>37960</v>
      </c>
      <c r="C250"/>
      <c r="D250" s="43">
        <v>181.71</v>
      </c>
    </row>
    <row r="251" spans="1:4" ht="23.25">
      <c r="A251" s="209">
        <v>23351</v>
      </c>
      <c r="B251" s="42">
        <v>37961</v>
      </c>
      <c r="C251"/>
      <c r="D251" s="43">
        <v>181.71</v>
      </c>
    </row>
    <row r="252" spans="1:4" ht="23.25">
      <c r="A252" s="209">
        <v>23352</v>
      </c>
      <c r="B252" s="42">
        <v>37962</v>
      </c>
      <c r="C252"/>
      <c r="D252" s="43">
        <v>181.71</v>
      </c>
    </row>
    <row r="253" spans="1:4" ht="23.25">
      <c r="A253" s="209">
        <v>23353</v>
      </c>
      <c r="B253" s="42">
        <v>37963</v>
      </c>
      <c r="C253"/>
      <c r="D253" s="43">
        <v>181.7</v>
      </c>
    </row>
    <row r="254" spans="1:4" ht="23.25">
      <c r="A254" s="209">
        <v>23354</v>
      </c>
      <c r="B254" s="42">
        <v>37964</v>
      </c>
      <c r="C254"/>
      <c r="D254" s="43">
        <v>181.7</v>
      </c>
    </row>
    <row r="255" spans="1:4" ht="23.25">
      <c r="A255" s="209">
        <v>23355</v>
      </c>
      <c r="B255" s="42">
        <v>37965</v>
      </c>
      <c r="C255"/>
      <c r="D255" s="43">
        <v>181.69</v>
      </c>
    </row>
    <row r="256" spans="1:4" ht="23.25">
      <c r="A256" s="209">
        <v>23356</v>
      </c>
      <c r="B256" s="42">
        <v>37966</v>
      </c>
      <c r="C256"/>
      <c r="D256" s="43">
        <v>181.67</v>
      </c>
    </row>
    <row r="257" spans="1:4" ht="23.25">
      <c r="A257" s="209">
        <v>23357</v>
      </c>
      <c r="B257" s="42">
        <v>37967</v>
      </c>
      <c r="C257"/>
      <c r="D257" s="43">
        <v>181.67</v>
      </c>
    </row>
    <row r="258" spans="1:4" ht="23.25">
      <c r="A258" s="209">
        <v>23358</v>
      </c>
      <c r="B258" s="42">
        <v>37968</v>
      </c>
      <c r="C258"/>
      <c r="D258" s="43">
        <v>181.66</v>
      </c>
    </row>
    <row r="259" spans="1:4" ht="23.25">
      <c r="A259" s="209">
        <v>23359</v>
      </c>
      <c r="B259" s="42">
        <v>37969</v>
      </c>
      <c r="C259"/>
      <c r="D259" s="43">
        <v>181.66</v>
      </c>
    </row>
    <row r="260" spans="1:4" ht="23.25">
      <c r="A260" s="209">
        <v>23360</v>
      </c>
      <c r="B260" s="42">
        <v>37970</v>
      </c>
      <c r="C260"/>
      <c r="D260" s="43">
        <v>181.65</v>
      </c>
    </row>
    <row r="261" spans="1:4" ht="23.25">
      <c r="A261" s="209">
        <v>23361</v>
      </c>
      <c r="B261" s="42">
        <v>37971</v>
      </c>
      <c r="C261"/>
      <c r="D261" s="43">
        <v>181.63</v>
      </c>
    </row>
    <row r="262" spans="1:5" ht="23.25">
      <c r="A262" s="209">
        <v>23362</v>
      </c>
      <c r="B262" s="42">
        <v>37972</v>
      </c>
      <c r="C262"/>
      <c r="D262" s="43">
        <v>181.62</v>
      </c>
      <c r="E262" s="44">
        <v>181.62</v>
      </c>
    </row>
    <row r="263" spans="1:4" ht="23.25">
      <c r="A263" s="209">
        <v>23363</v>
      </c>
      <c r="B263" s="42">
        <v>37973</v>
      </c>
      <c r="C263"/>
      <c r="D263" s="43">
        <v>181.62</v>
      </c>
    </row>
    <row r="264" spans="1:4" ht="23.25">
      <c r="A264" s="209">
        <v>23364</v>
      </c>
      <c r="B264" s="42">
        <v>37974</v>
      </c>
      <c r="C264"/>
      <c r="D264" s="43">
        <v>181.61</v>
      </c>
    </row>
    <row r="265" spans="1:4" ht="23.25">
      <c r="A265" s="209">
        <v>23365</v>
      </c>
      <c r="B265" s="42">
        <v>37975</v>
      </c>
      <c r="C265"/>
      <c r="D265" s="43">
        <v>181.61</v>
      </c>
    </row>
    <row r="266" spans="1:4" ht="23.25">
      <c r="A266" s="209">
        <v>23366</v>
      </c>
      <c r="B266" s="42">
        <v>37976</v>
      </c>
      <c r="C266"/>
      <c r="D266" s="43">
        <v>181.6</v>
      </c>
    </row>
    <row r="267" spans="1:4" ht="23.25">
      <c r="A267" s="209">
        <v>23367</v>
      </c>
      <c r="B267" s="42">
        <v>37977</v>
      </c>
      <c r="C267"/>
      <c r="D267" s="43">
        <v>181.6</v>
      </c>
    </row>
    <row r="268" spans="1:4" ht="23.25">
      <c r="A268" s="209">
        <v>23368</v>
      </c>
      <c r="B268" s="42">
        <v>37978</v>
      </c>
      <c r="C268"/>
      <c r="D268" s="43">
        <v>181.59</v>
      </c>
    </row>
    <row r="269" spans="1:5" ht="23.25">
      <c r="A269" s="209">
        <v>23369</v>
      </c>
      <c r="B269" s="42">
        <v>37979</v>
      </c>
      <c r="C269"/>
      <c r="D269" s="43">
        <v>181.57</v>
      </c>
      <c r="E269" s="44">
        <v>181.56</v>
      </c>
    </row>
    <row r="270" spans="1:4" ht="23.25">
      <c r="A270" s="209">
        <v>23370</v>
      </c>
      <c r="B270" s="42">
        <v>37980</v>
      </c>
      <c r="C270"/>
      <c r="D270" s="43">
        <v>181.57</v>
      </c>
    </row>
    <row r="271" spans="1:4" ht="23.25">
      <c r="A271" s="209">
        <v>23371</v>
      </c>
      <c r="B271" s="42">
        <v>37981</v>
      </c>
      <c r="C271"/>
      <c r="D271" s="43">
        <v>181.58</v>
      </c>
    </row>
    <row r="272" spans="1:4" ht="23.25">
      <c r="A272" s="209">
        <v>23372</v>
      </c>
      <c r="B272" s="42">
        <v>37982</v>
      </c>
      <c r="C272"/>
      <c r="D272" s="43">
        <v>181.58</v>
      </c>
    </row>
    <row r="273" spans="1:4" ht="23.25">
      <c r="A273" s="209">
        <v>23373</v>
      </c>
      <c r="B273" s="42">
        <v>37983</v>
      </c>
      <c r="C273"/>
      <c r="D273" s="43">
        <v>181.57</v>
      </c>
    </row>
    <row r="274" spans="1:4" ht="23.25">
      <c r="A274" s="209">
        <v>23374</v>
      </c>
      <c r="B274" s="42">
        <v>37984</v>
      </c>
      <c r="C274"/>
      <c r="D274" s="43">
        <v>181.57</v>
      </c>
    </row>
    <row r="275" spans="1:4" ht="23.25">
      <c r="A275" s="209">
        <v>23375</v>
      </c>
      <c r="B275" s="42">
        <v>37985</v>
      </c>
      <c r="C275"/>
      <c r="D275" s="43">
        <v>181.56</v>
      </c>
    </row>
    <row r="276" spans="1:4" ht="23.25">
      <c r="A276" s="209">
        <v>23376</v>
      </c>
      <c r="B276" s="42">
        <v>37986</v>
      </c>
      <c r="C276"/>
      <c r="D276" s="43">
        <v>181.55</v>
      </c>
    </row>
    <row r="277" spans="1:5" ht="23.25">
      <c r="A277" s="209">
        <v>23377</v>
      </c>
      <c r="B277" s="42">
        <v>37987</v>
      </c>
      <c r="C277"/>
      <c r="D277" s="43">
        <v>181.54</v>
      </c>
      <c r="E277" s="50"/>
    </row>
    <row r="278" spans="1:4" ht="23.25">
      <c r="A278" s="209">
        <v>23378</v>
      </c>
      <c r="B278" s="42">
        <v>37988</v>
      </c>
      <c r="C278"/>
      <c r="D278" s="43">
        <v>181.55</v>
      </c>
    </row>
    <row r="279" spans="1:4" ht="23.25">
      <c r="A279" s="209">
        <v>23379</v>
      </c>
      <c r="B279" s="42">
        <v>37989</v>
      </c>
      <c r="C279"/>
      <c r="D279" s="43">
        <v>181.57</v>
      </c>
    </row>
    <row r="280" spans="1:4" ht="23.25">
      <c r="A280" s="209">
        <v>23380</v>
      </c>
      <c r="B280" s="42">
        <v>37990</v>
      </c>
      <c r="C280"/>
      <c r="D280" s="43">
        <v>181.58</v>
      </c>
    </row>
    <row r="281" spans="1:4" ht="23.25">
      <c r="A281" s="209">
        <v>23381</v>
      </c>
      <c r="B281" s="42">
        <v>37991</v>
      </c>
      <c r="C281"/>
      <c r="D281" s="43">
        <v>181.57</v>
      </c>
    </row>
    <row r="282" spans="1:4" ht="23.25">
      <c r="A282" s="209">
        <v>23382</v>
      </c>
      <c r="B282" s="42">
        <v>37992</v>
      </c>
      <c r="C282"/>
      <c r="D282" s="43">
        <v>181.56</v>
      </c>
    </row>
    <row r="283" spans="1:5" ht="23.25">
      <c r="A283" s="209">
        <v>23383</v>
      </c>
      <c r="B283" s="42">
        <v>37993</v>
      </c>
      <c r="C283"/>
      <c r="D283" s="43">
        <v>181.56</v>
      </c>
      <c r="E283" s="44">
        <v>181.56</v>
      </c>
    </row>
    <row r="284" spans="1:4" ht="23.25">
      <c r="A284" s="209">
        <v>23384</v>
      </c>
      <c r="B284" s="42">
        <v>37994</v>
      </c>
      <c r="C284"/>
      <c r="D284" s="43">
        <v>181.55</v>
      </c>
    </row>
    <row r="285" spans="1:4" ht="23.25">
      <c r="A285" s="209">
        <v>23385</v>
      </c>
      <c r="B285" s="42">
        <v>37995</v>
      </c>
      <c r="C285"/>
      <c r="D285" s="43">
        <v>181.55</v>
      </c>
    </row>
    <row r="286" spans="1:4" ht="23.25">
      <c r="A286" s="209">
        <v>23386</v>
      </c>
      <c r="B286" s="42">
        <v>37996</v>
      </c>
      <c r="C286"/>
      <c r="D286" s="43">
        <v>181.55</v>
      </c>
    </row>
    <row r="287" spans="1:4" ht="23.25">
      <c r="A287" s="209">
        <v>23387</v>
      </c>
      <c r="B287" s="42">
        <v>37997</v>
      </c>
      <c r="C287"/>
      <c r="D287" s="43">
        <v>181.55</v>
      </c>
    </row>
    <row r="288" spans="1:4" ht="23.25">
      <c r="A288" s="209">
        <v>23388</v>
      </c>
      <c r="B288" s="42">
        <v>37998</v>
      </c>
      <c r="C288"/>
      <c r="D288" s="43">
        <v>181.55</v>
      </c>
    </row>
    <row r="289" spans="1:4" ht="23.25">
      <c r="A289" s="209">
        <v>23389</v>
      </c>
      <c r="B289" s="42">
        <v>37999</v>
      </c>
      <c r="C289"/>
      <c r="D289" s="43">
        <v>181.54</v>
      </c>
    </row>
    <row r="290" spans="1:4" ht="23.25">
      <c r="A290" s="209">
        <v>23390</v>
      </c>
      <c r="B290" s="42">
        <v>38000</v>
      </c>
      <c r="C290"/>
      <c r="D290" s="43">
        <v>181.54</v>
      </c>
    </row>
    <row r="291" spans="1:4" ht="23.25">
      <c r="A291" s="209">
        <v>23391</v>
      </c>
      <c r="B291" s="42">
        <v>38001</v>
      </c>
      <c r="C291"/>
      <c r="D291" s="43">
        <v>181.55</v>
      </c>
    </row>
    <row r="292" spans="1:4" ht="23.25">
      <c r="A292" s="209">
        <v>23392</v>
      </c>
      <c r="B292" s="42">
        <v>38002</v>
      </c>
      <c r="C292"/>
      <c r="D292" s="43">
        <v>181.56</v>
      </c>
    </row>
    <row r="293" spans="1:4" ht="23.25">
      <c r="A293" s="209">
        <v>23393</v>
      </c>
      <c r="B293" s="42">
        <v>38003</v>
      </c>
      <c r="C293"/>
      <c r="D293" s="43">
        <v>181.56</v>
      </c>
    </row>
    <row r="294" spans="1:4" ht="23.25">
      <c r="A294" s="209">
        <v>23394</v>
      </c>
      <c r="B294" s="42">
        <v>38004</v>
      </c>
      <c r="C294"/>
      <c r="D294" s="43">
        <v>181.55</v>
      </c>
    </row>
    <row r="295" spans="1:4" ht="23.25">
      <c r="A295" s="209">
        <v>23395</v>
      </c>
      <c r="B295" s="42">
        <v>38005</v>
      </c>
      <c r="C295"/>
      <c r="D295" s="43">
        <v>181.55</v>
      </c>
    </row>
    <row r="296" spans="1:5" ht="23.25">
      <c r="A296" s="209">
        <v>23396</v>
      </c>
      <c r="B296" s="42">
        <v>38006</v>
      </c>
      <c r="C296"/>
      <c r="D296" s="43">
        <v>181.56</v>
      </c>
      <c r="E296" s="44">
        <v>181.57</v>
      </c>
    </row>
    <row r="297" spans="1:4" ht="23.25">
      <c r="A297" s="209">
        <v>23397</v>
      </c>
      <c r="B297" s="42">
        <v>38007</v>
      </c>
      <c r="C297"/>
      <c r="D297" s="43">
        <v>181.57</v>
      </c>
    </row>
    <row r="298" spans="1:4" ht="23.25">
      <c r="A298" s="209">
        <v>23398</v>
      </c>
      <c r="B298" s="42">
        <v>38008</v>
      </c>
      <c r="C298"/>
      <c r="D298" s="43">
        <v>181.58</v>
      </c>
    </row>
    <row r="299" spans="1:4" ht="23.25">
      <c r="A299" s="209">
        <v>23399</v>
      </c>
      <c r="B299" s="42">
        <v>38009</v>
      </c>
      <c r="C299"/>
      <c r="D299" s="43">
        <v>181.58</v>
      </c>
    </row>
    <row r="300" spans="1:4" ht="23.25">
      <c r="A300" s="209">
        <v>23400</v>
      </c>
      <c r="B300" s="42">
        <v>38010</v>
      </c>
      <c r="C300"/>
      <c r="D300" s="43">
        <v>181.56</v>
      </c>
    </row>
    <row r="301" spans="1:4" ht="23.25">
      <c r="A301" s="209">
        <v>23401</v>
      </c>
      <c r="B301" s="42">
        <v>38011</v>
      </c>
      <c r="C301"/>
      <c r="D301" s="43">
        <v>181.56</v>
      </c>
    </row>
    <row r="302" spans="1:4" ht="23.25">
      <c r="A302" s="209">
        <v>23402</v>
      </c>
      <c r="B302" s="42">
        <v>38012</v>
      </c>
      <c r="C302"/>
      <c r="D302" s="43">
        <v>181.56</v>
      </c>
    </row>
    <row r="303" spans="1:4" ht="23.25">
      <c r="A303" s="209">
        <v>23403</v>
      </c>
      <c r="B303" s="42">
        <v>38013</v>
      </c>
      <c r="C303"/>
      <c r="D303" s="43">
        <v>181.55</v>
      </c>
    </row>
    <row r="304" spans="1:4" ht="23.25">
      <c r="A304" s="209">
        <v>23404</v>
      </c>
      <c r="B304" s="42">
        <v>38014</v>
      </c>
      <c r="C304"/>
      <c r="D304" s="43">
        <v>181.55</v>
      </c>
    </row>
    <row r="305" spans="1:4" ht="23.25">
      <c r="A305" s="209">
        <v>23405</v>
      </c>
      <c r="B305" s="42">
        <v>38015</v>
      </c>
      <c r="C305"/>
      <c r="D305" s="43">
        <v>181.55</v>
      </c>
    </row>
    <row r="306" spans="1:4" ht="23.25">
      <c r="A306" s="209">
        <v>23406</v>
      </c>
      <c r="B306" s="42">
        <v>38016</v>
      </c>
      <c r="C306"/>
      <c r="D306" s="43">
        <v>181.55</v>
      </c>
    </row>
    <row r="307" spans="1:4" ht="23.25">
      <c r="A307" s="209">
        <v>23407</v>
      </c>
      <c r="B307" s="42">
        <v>38017</v>
      </c>
      <c r="C307"/>
      <c r="D307" s="43">
        <v>181.54</v>
      </c>
    </row>
    <row r="308" spans="1:4" ht="23.25">
      <c r="A308" s="209">
        <v>23408</v>
      </c>
      <c r="B308" s="42">
        <v>38018</v>
      </c>
      <c r="C308"/>
      <c r="D308" s="43">
        <v>181.55</v>
      </c>
    </row>
    <row r="309" spans="1:4" ht="23.25">
      <c r="A309" s="209">
        <v>23409</v>
      </c>
      <c r="B309" s="42">
        <v>38019</v>
      </c>
      <c r="C309"/>
      <c r="D309" s="43">
        <v>181.57</v>
      </c>
    </row>
    <row r="310" spans="1:4" ht="23.25">
      <c r="A310" s="209">
        <v>23410</v>
      </c>
      <c r="B310" s="42">
        <v>38020</v>
      </c>
      <c r="C310"/>
      <c r="D310" s="43">
        <v>181.57</v>
      </c>
    </row>
    <row r="311" spans="1:5" ht="23.25">
      <c r="A311" s="209">
        <v>23411</v>
      </c>
      <c r="B311" s="42">
        <v>38021</v>
      </c>
      <c r="C311"/>
      <c r="D311" s="43">
        <v>181.56</v>
      </c>
      <c r="E311" s="44">
        <v>181.55</v>
      </c>
    </row>
    <row r="312" spans="1:4" ht="23.25">
      <c r="A312" s="209">
        <v>23412</v>
      </c>
      <c r="B312" s="42">
        <v>38022</v>
      </c>
      <c r="C312"/>
      <c r="D312" s="43">
        <v>181.56</v>
      </c>
    </row>
    <row r="313" spans="1:4" ht="23.25">
      <c r="A313" s="209">
        <v>23413</v>
      </c>
      <c r="B313" s="42">
        <v>38023</v>
      </c>
      <c r="C313"/>
      <c r="D313" s="43">
        <v>181.55</v>
      </c>
    </row>
    <row r="314" spans="1:4" ht="23.25">
      <c r="A314" s="209">
        <v>23414</v>
      </c>
      <c r="B314" s="42">
        <v>38024</v>
      </c>
      <c r="C314"/>
      <c r="D314" s="43">
        <v>181.54</v>
      </c>
    </row>
    <row r="315" spans="1:4" ht="23.25">
      <c r="A315" s="209">
        <v>23415</v>
      </c>
      <c r="B315" s="42">
        <v>38025</v>
      </c>
      <c r="C315"/>
      <c r="D315" s="43">
        <v>181.55</v>
      </c>
    </row>
    <row r="316" spans="1:4" ht="23.25">
      <c r="A316" s="209">
        <v>23416</v>
      </c>
      <c r="B316" s="42">
        <v>38026</v>
      </c>
      <c r="C316"/>
      <c r="D316" s="43">
        <v>181.57</v>
      </c>
    </row>
    <row r="317" spans="1:4" ht="23.25">
      <c r="A317" s="209">
        <v>23417</v>
      </c>
      <c r="B317" s="42">
        <v>38027</v>
      </c>
      <c r="C317"/>
      <c r="D317" s="43">
        <v>181.55</v>
      </c>
    </row>
    <row r="318" spans="1:4" ht="23.25">
      <c r="A318" s="209">
        <v>23418</v>
      </c>
      <c r="B318" s="42">
        <v>38028</v>
      </c>
      <c r="C318"/>
      <c r="D318" s="43">
        <v>181.55</v>
      </c>
    </row>
    <row r="319" spans="1:4" ht="23.25">
      <c r="A319" s="209">
        <v>23419</v>
      </c>
      <c r="B319" s="42">
        <v>38029</v>
      </c>
      <c r="C319"/>
      <c r="D319" s="43">
        <v>181.55</v>
      </c>
    </row>
    <row r="320" spans="1:4" ht="23.25">
      <c r="A320" s="209">
        <v>23420</v>
      </c>
      <c r="B320" s="42">
        <v>38030</v>
      </c>
      <c r="C320"/>
      <c r="D320" s="43">
        <v>181.53</v>
      </c>
    </row>
    <row r="321" spans="1:4" ht="23.25">
      <c r="A321" s="209">
        <v>23421</v>
      </c>
      <c r="B321" s="42">
        <v>38031</v>
      </c>
      <c r="C321"/>
      <c r="D321" s="43">
        <v>181.52</v>
      </c>
    </row>
    <row r="322" spans="1:5" ht="23.25">
      <c r="A322" s="209">
        <v>23422</v>
      </c>
      <c r="B322" s="42">
        <v>38032</v>
      </c>
      <c r="C322"/>
      <c r="D322" s="43">
        <v>181.51</v>
      </c>
      <c r="E322" s="44">
        <v>181.5</v>
      </c>
    </row>
    <row r="323" spans="1:4" ht="23.25">
      <c r="A323" s="209">
        <v>23423</v>
      </c>
      <c r="B323" s="42">
        <v>38033</v>
      </c>
      <c r="C323"/>
      <c r="D323" s="43">
        <v>181.5</v>
      </c>
    </row>
    <row r="324" spans="1:4" ht="23.25">
      <c r="A324" s="209">
        <v>23424</v>
      </c>
      <c r="B324" s="42">
        <v>38034</v>
      </c>
      <c r="C324"/>
      <c r="D324" s="43">
        <v>181.5</v>
      </c>
    </row>
    <row r="325" spans="1:4" ht="23.25">
      <c r="A325" s="209">
        <v>23425</v>
      </c>
      <c r="B325" s="42">
        <v>38035</v>
      </c>
      <c r="C325"/>
      <c r="D325" s="43">
        <v>181.49</v>
      </c>
    </row>
    <row r="326" spans="1:4" ht="23.25">
      <c r="A326" s="209">
        <v>23426</v>
      </c>
      <c r="B326" s="42">
        <v>38036</v>
      </c>
      <c r="C326"/>
      <c r="D326" s="43">
        <v>181.49</v>
      </c>
    </row>
    <row r="327" spans="1:4" ht="23.25">
      <c r="A327" s="209">
        <v>23427</v>
      </c>
      <c r="B327" s="42">
        <v>38037</v>
      </c>
      <c r="C327"/>
      <c r="D327" s="43">
        <v>181.49</v>
      </c>
    </row>
    <row r="328" spans="1:4" ht="23.25">
      <c r="A328" s="209">
        <v>23428</v>
      </c>
      <c r="B328" s="42">
        <v>38038</v>
      </c>
      <c r="C328"/>
      <c r="D328" s="43">
        <v>181.49</v>
      </c>
    </row>
    <row r="329" spans="1:4" ht="23.25">
      <c r="A329" s="209">
        <v>23429</v>
      </c>
      <c r="B329" s="42">
        <v>38039</v>
      </c>
      <c r="C329"/>
      <c r="D329" s="43">
        <v>181.5</v>
      </c>
    </row>
    <row r="330" spans="1:4" ht="23.25">
      <c r="A330" s="209">
        <v>23430</v>
      </c>
      <c r="B330" s="42">
        <v>38040</v>
      </c>
      <c r="C330"/>
      <c r="D330" s="43">
        <v>181.5</v>
      </c>
    </row>
    <row r="331" spans="1:4" ht="23.25">
      <c r="A331" s="209">
        <v>23431</v>
      </c>
      <c r="B331" s="42">
        <v>38041</v>
      </c>
      <c r="C331"/>
      <c r="D331" s="43">
        <v>181.5</v>
      </c>
    </row>
    <row r="332" spans="1:4" ht="23.25">
      <c r="A332" s="209">
        <v>23432</v>
      </c>
      <c r="B332" s="42">
        <v>38042</v>
      </c>
      <c r="C332"/>
      <c r="D332" s="43">
        <v>181.5</v>
      </c>
    </row>
    <row r="333" spans="1:4" ht="23.25">
      <c r="A333" s="209">
        <v>23433</v>
      </c>
      <c r="B333" s="42">
        <v>38043</v>
      </c>
      <c r="C333"/>
      <c r="D333" s="43">
        <v>181.49</v>
      </c>
    </row>
    <row r="334" spans="1:5" ht="23.25">
      <c r="A334" s="209">
        <v>23434</v>
      </c>
      <c r="B334" s="42">
        <v>38044</v>
      </c>
      <c r="C334"/>
      <c r="D334" s="43">
        <v>181.5</v>
      </c>
      <c r="E334" s="50"/>
    </row>
    <row r="335" spans="1:4" ht="23.25">
      <c r="A335" s="209">
        <v>23435</v>
      </c>
      <c r="B335" s="42">
        <v>38045</v>
      </c>
      <c r="C335"/>
      <c r="D335" s="43">
        <v>181.48</v>
      </c>
    </row>
    <row r="336" spans="1:4" ht="23.25">
      <c r="A336" s="209">
        <v>23436</v>
      </c>
      <c r="B336" s="42">
        <v>38046</v>
      </c>
      <c r="C336"/>
      <c r="D336" s="43">
        <v>181.48</v>
      </c>
    </row>
    <row r="337" spans="1:4" ht="23.25">
      <c r="A337" s="209">
        <v>23437</v>
      </c>
      <c r="B337" s="42">
        <v>38047</v>
      </c>
      <c r="C337"/>
      <c r="D337" s="43">
        <v>181.47</v>
      </c>
    </row>
    <row r="338" spans="1:4" ht="23.25">
      <c r="A338" s="209">
        <v>23438</v>
      </c>
      <c r="B338" s="42">
        <v>38048</v>
      </c>
      <c r="C338"/>
      <c r="D338" s="43">
        <v>181.47</v>
      </c>
    </row>
    <row r="339" spans="1:5" ht="23.25">
      <c r="A339" s="209">
        <v>23439</v>
      </c>
      <c r="B339" s="42">
        <v>38049</v>
      </c>
      <c r="C339"/>
      <c r="D339" s="43">
        <v>181.47</v>
      </c>
      <c r="E339" s="44">
        <v>181.47</v>
      </c>
    </row>
    <row r="340" spans="1:4" ht="23.25">
      <c r="A340" s="209">
        <v>23440</v>
      </c>
      <c r="B340" s="42">
        <v>38050</v>
      </c>
      <c r="C340"/>
      <c r="D340" s="43">
        <v>181.48</v>
      </c>
    </row>
    <row r="341" spans="1:4" ht="23.25">
      <c r="A341" s="209">
        <v>23441</v>
      </c>
      <c r="B341" s="42">
        <v>38051</v>
      </c>
      <c r="C341"/>
      <c r="D341" s="43">
        <v>181.48</v>
      </c>
    </row>
    <row r="342" spans="1:4" ht="23.25">
      <c r="A342" s="209">
        <v>23442</v>
      </c>
      <c r="B342" s="42">
        <v>38052</v>
      </c>
      <c r="C342"/>
      <c r="D342" s="43">
        <v>181.48</v>
      </c>
    </row>
    <row r="343" spans="1:4" ht="23.25">
      <c r="A343" s="209">
        <v>23443</v>
      </c>
      <c r="B343" s="42">
        <v>38053</v>
      </c>
      <c r="C343"/>
      <c r="D343" s="43">
        <v>181.47</v>
      </c>
    </row>
    <row r="344" spans="1:4" ht="23.25">
      <c r="A344" s="209">
        <v>23444</v>
      </c>
      <c r="B344" s="42">
        <v>38054</v>
      </c>
      <c r="C344"/>
      <c r="D344" s="43">
        <v>181.47</v>
      </c>
    </row>
    <row r="345" spans="1:4" ht="23.25">
      <c r="A345" s="209">
        <v>23445</v>
      </c>
      <c r="B345" s="42">
        <v>38055</v>
      </c>
      <c r="C345"/>
      <c r="D345" s="43">
        <v>181.46</v>
      </c>
    </row>
    <row r="346" spans="1:4" ht="23.25">
      <c r="A346" s="209">
        <v>23446</v>
      </c>
      <c r="B346" s="42">
        <v>38056</v>
      </c>
      <c r="C346"/>
      <c r="D346" s="43">
        <v>181.45</v>
      </c>
    </row>
    <row r="347" spans="1:4" ht="23.25">
      <c r="A347" s="209">
        <v>23447</v>
      </c>
      <c r="B347" s="42">
        <v>38057</v>
      </c>
      <c r="C347"/>
      <c r="D347" s="43">
        <v>181.44</v>
      </c>
    </row>
    <row r="348" spans="1:4" ht="23.25">
      <c r="A348" s="209">
        <v>23448</v>
      </c>
      <c r="B348" s="42">
        <v>38058</v>
      </c>
      <c r="C348"/>
      <c r="D348" s="43">
        <v>181.45</v>
      </c>
    </row>
    <row r="349" spans="1:4" ht="23.25">
      <c r="A349" s="209">
        <v>23449</v>
      </c>
      <c r="B349" s="42">
        <v>38059</v>
      </c>
      <c r="C349"/>
      <c r="D349" s="43">
        <v>181.45</v>
      </c>
    </row>
    <row r="350" spans="1:4" ht="23.25">
      <c r="A350" s="209">
        <v>23450</v>
      </c>
      <c r="B350" s="42">
        <v>38060</v>
      </c>
      <c r="C350"/>
      <c r="D350" s="43">
        <v>181.45</v>
      </c>
    </row>
    <row r="351" spans="1:4" ht="23.25">
      <c r="A351" s="209">
        <v>23451</v>
      </c>
      <c r="B351" s="42">
        <v>38061</v>
      </c>
      <c r="C351"/>
      <c r="D351" s="43">
        <v>181.45</v>
      </c>
    </row>
    <row r="352" spans="1:4" ht="23.25">
      <c r="A352" s="209">
        <v>23452</v>
      </c>
      <c r="B352" s="42">
        <v>38062</v>
      </c>
      <c r="C352"/>
      <c r="D352" s="43">
        <v>181.48</v>
      </c>
    </row>
    <row r="353" spans="1:4" ht="23.25">
      <c r="A353" s="209">
        <v>23453</v>
      </c>
      <c r="B353" s="42">
        <v>38063</v>
      </c>
      <c r="C353"/>
      <c r="D353" s="43">
        <v>181.48</v>
      </c>
    </row>
    <row r="354" spans="1:4" ht="23.25">
      <c r="A354" s="209">
        <v>23454</v>
      </c>
      <c r="B354" s="42">
        <v>38064</v>
      </c>
      <c r="C354"/>
      <c r="D354" s="43">
        <v>181.47</v>
      </c>
    </row>
    <row r="355" spans="1:4" ht="23.25">
      <c r="A355" s="209">
        <v>23455</v>
      </c>
      <c r="B355" s="42">
        <v>38065</v>
      </c>
      <c r="C355"/>
      <c r="D355" s="43">
        <v>181.47</v>
      </c>
    </row>
    <row r="356" spans="1:4" ht="23.25">
      <c r="A356" s="209">
        <v>23456</v>
      </c>
      <c r="B356" s="42">
        <v>38066</v>
      </c>
      <c r="C356"/>
      <c r="D356" s="43">
        <v>181.46</v>
      </c>
    </row>
    <row r="357" spans="1:4" ht="23.25">
      <c r="A357" s="209">
        <v>23457</v>
      </c>
      <c r="B357" s="42">
        <v>38067</v>
      </c>
      <c r="C357"/>
      <c r="D357" s="43">
        <v>181.46</v>
      </c>
    </row>
    <row r="358" spans="1:4" ht="23.25">
      <c r="A358" s="209">
        <v>23458</v>
      </c>
      <c r="B358" s="42">
        <v>38068</v>
      </c>
      <c r="C358"/>
      <c r="D358" s="43">
        <v>181.46</v>
      </c>
    </row>
    <row r="359" spans="1:4" ht="23.25">
      <c r="A359" s="209">
        <v>23459</v>
      </c>
      <c r="B359" s="42">
        <v>38069</v>
      </c>
      <c r="C359"/>
      <c r="D359" s="43">
        <v>181.46</v>
      </c>
    </row>
    <row r="360" spans="1:5" ht="23.25">
      <c r="A360" s="209">
        <v>23460</v>
      </c>
      <c r="B360" s="42">
        <v>38070</v>
      </c>
      <c r="C360"/>
      <c r="D360" s="43">
        <v>181.45</v>
      </c>
      <c r="E360" s="50"/>
    </row>
    <row r="361" spans="1:4" ht="23.25">
      <c r="A361" s="209">
        <v>23461</v>
      </c>
      <c r="B361" s="42">
        <v>38071</v>
      </c>
      <c r="C361"/>
      <c r="D361" s="43">
        <v>181.45</v>
      </c>
    </row>
    <row r="362" spans="1:4" ht="23.25">
      <c r="A362" s="209">
        <v>23462</v>
      </c>
      <c r="B362" s="42">
        <v>38072</v>
      </c>
      <c r="C362"/>
      <c r="D362" s="43">
        <v>181.45</v>
      </c>
    </row>
    <row r="363" spans="1:4" ht="23.25">
      <c r="A363" s="209">
        <v>23463</v>
      </c>
      <c r="B363" s="42">
        <v>38073</v>
      </c>
      <c r="C363"/>
      <c r="D363" s="43">
        <v>181.45</v>
      </c>
    </row>
    <row r="364" spans="1:4" ht="23.25">
      <c r="A364" s="209">
        <v>23464</v>
      </c>
      <c r="B364" s="42">
        <v>38074</v>
      </c>
      <c r="C364"/>
      <c r="D364" s="43">
        <v>181.45</v>
      </c>
    </row>
    <row r="365" spans="1:4" ht="23.25">
      <c r="A365" s="209">
        <v>23465</v>
      </c>
      <c r="B365" s="42">
        <v>38075</v>
      </c>
      <c r="C365"/>
      <c r="D365" s="43">
        <v>181.45</v>
      </c>
    </row>
    <row r="366" spans="1:4" ht="23.25">
      <c r="A366" s="209">
        <v>23466</v>
      </c>
      <c r="B366" s="42">
        <v>38076</v>
      </c>
      <c r="C366"/>
      <c r="D366" s="43">
        <v>181.52</v>
      </c>
    </row>
    <row r="367" spans="1:4" ht="23.25">
      <c r="A367" s="209">
        <v>23467</v>
      </c>
      <c r="B367" s="42">
        <v>38078</v>
      </c>
      <c r="C367"/>
      <c r="D367" s="43">
        <v>181.5</v>
      </c>
    </row>
    <row r="368" spans="1:5" ht="21">
      <c r="A368" s="209">
        <v>23468</v>
      </c>
      <c r="B368" s="42">
        <v>38079</v>
      </c>
      <c r="E368" s="45"/>
    </row>
    <row r="369" spans="1:2" ht="23.25">
      <c r="A369" s="209">
        <v>23469</v>
      </c>
      <c r="B369" s="42">
        <v>38080</v>
      </c>
    </row>
    <row r="370" spans="1:2" ht="23.25">
      <c r="A370" s="209">
        <v>23470</v>
      </c>
      <c r="B370" s="42">
        <v>38081</v>
      </c>
    </row>
    <row r="371" spans="1:2" ht="23.25">
      <c r="A371" s="209">
        <v>23471</v>
      </c>
      <c r="B371" s="42">
        <v>38082</v>
      </c>
    </row>
    <row r="372" spans="1:2" ht="23.25">
      <c r="A372" s="209">
        <v>23472</v>
      </c>
      <c r="B372" s="42">
        <v>38083</v>
      </c>
    </row>
    <row r="373" spans="1:2" ht="23.25">
      <c r="A373" s="209">
        <v>23473</v>
      </c>
      <c r="B373" s="42">
        <v>38084</v>
      </c>
    </row>
    <row r="374" spans="1:2" ht="23.25">
      <c r="A374" s="209">
        <v>23474</v>
      </c>
      <c r="B374" s="42">
        <v>38085</v>
      </c>
    </row>
    <row r="375" spans="1:2" ht="23.25">
      <c r="A375" s="209">
        <v>23475</v>
      </c>
      <c r="B375" s="42">
        <v>38086</v>
      </c>
    </row>
    <row r="376" spans="1:2" ht="23.25">
      <c r="A376" s="209">
        <v>23476</v>
      </c>
      <c r="B376" s="42">
        <v>38087</v>
      </c>
    </row>
    <row r="377" spans="1:2" ht="23.25">
      <c r="A377" s="209">
        <v>23477</v>
      </c>
      <c r="B377" s="42">
        <v>38088</v>
      </c>
    </row>
    <row r="378" spans="1:2" ht="23.25">
      <c r="A378" s="209">
        <v>23478</v>
      </c>
      <c r="B378" s="42">
        <v>38089</v>
      </c>
    </row>
    <row r="379" spans="1:2" ht="23.25">
      <c r="A379" s="209">
        <v>23479</v>
      </c>
      <c r="B379" s="42">
        <v>38090</v>
      </c>
    </row>
    <row r="380" spans="1:2" ht="23.25">
      <c r="A380" s="209">
        <v>23480</v>
      </c>
      <c r="B380" s="42">
        <v>38091</v>
      </c>
    </row>
    <row r="381" spans="1:2" ht="23.25">
      <c r="A381" s="209">
        <v>23481</v>
      </c>
      <c r="B381" s="42">
        <v>38092</v>
      </c>
    </row>
    <row r="382" spans="1:2" ht="23.25">
      <c r="A382" s="209">
        <v>23482</v>
      </c>
      <c r="B382" s="42">
        <v>38093</v>
      </c>
    </row>
    <row r="383" spans="1:2" ht="23.25">
      <c r="A383" s="209">
        <v>23483</v>
      </c>
      <c r="B383" s="42">
        <v>38094</v>
      </c>
    </row>
    <row r="384" spans="1:2" ht="23.25">
      <c r="A384" s="209">
        <v>23484</v>
      </c>
      <c r="B384" s="42">
        <v>38095</v>
      </c>
    </row>
    <row r="385" spans="1:2" ht="23.25">
      <c r="A385" s="209">
        <v>23485</v>
      </c>
      <c r="B385" s="42">
        <v>38096</v>
      </c>
    </row>
    <row r="386" spans="1:2" ht="23.25">
      <c r="A386" s="209">
        <v>23486</v>
      </c>
      <c r="B386" s="42">
        <v>38097</v>
      </c>
    </row>
    <row r="387" spans="1:2" ht="23.25">
      <c r="A387" s="209">
        <v>23487</v>
      </c>
      <c r="B387" s="42">
        <v>38098</v>
      </c>
    </row>
    <row r="388" spans="1:2" ht="23.25">
      <c r="A388" s="209">
        <v>23488</v>
      </c>
      <c r="B388" s="42">
        <v>38099</v>
      </c>
    </row>
    <row r="389" spans="1:2" ht="23.25">
      <c r="A389" s="209">
        <v>23489</v>
      </c>
      <c r="B389" s="42">
        <v>38100</v>
      </c>
    </row>
    <row r="390" spans="1:2" ht="23.25">
      <c r="A390" s="209">
        <v>23490</v>
      </c>
      <c r="B390" s="42">
        <v>38101</v>
      </c>
    </row>
    <row r="391" spans="1:2" ht="23.25">
      <c r="A391" s="209">
        <v>23491</v>
      </c>
      <c r="B391" s="42">
        <v>38102</v>
      </c>
    </row>
    <row r="392" spans="1:2" ht="23.25">
      <c r="A392" s="209">
        <v>23492</v>
      </c>
      <c r="B392" s="42">
        <v>38103</v>
      </c>
    </row>
    <row r="393" spans="1:2" ht="23.25">
      <c r="A393" s="209">
        <v>23493</v>
      </c>
      <c r="B393" s="42">
        <v>38104</v>
      </c>
    </row>
    <row r="394" spans="1:2" ht="23.25">
      <c r="A394" s="209">
        <v>23494</v>
      </c>
      <c r="B394" s="42">
        <v>38105</v>
      </c>
    </row>
    <row r="395" spans="1:2" ht="23.25">
      <c r="A395" s="209">
        <v>23495</v>
      </c>
      <c r="B395" s="42">
        <v>38106</v>
      </c>
    </row>
    <row r="396" spans="1:2" ht="23.25">
      <c r="A396" s="209">
        <v>23496</v>
      </c>
      <c r="B396" s="42">
        <v>38107</v>
      </c>
    </row>
    <row r="397" spans="1:2" ht="23.25">
      <c r="A397" s="209">
        <v>23497</v>
      </c>
      <c r="B397" s="42">
        <v>38108</v>
      </c>
    </row>
    <row r="398" spans="1:2" ht="23.25">
      <c r="A398" s="209">
        <v>23498</v>
      </c>
      <c r="B398" s="42">
        <v>38109</v>
      </c>
    </row>
    <row r="399" spans="1:2" ht="23.25">
      <c r="A399" s="209">
        <v>23499</v>
      </c>
      <c r="B399" s="42">
        <v>38110</v>
      </c>
    </row>
    <row r="400" spans="1:2" ht="23.25">
      <c r="A400" s="209">
        <v>23500</v>
      </c>
      <c r="B400" s="42">
        <v>38111</v>
      </c>
    </row>
    <row r="401" spans="1:2" ht="23.25">
      <c r="A401" s="209">
        <v>23501</v>
      </c>
      <c r="B401" s="42">
        <v>38112</v>
      </c>
    </row>
    <row r="402" spans="1:2" ht="23.25">
      <c r="A402" s="209">
        <v>23502</v>
      </c>
      <c r="B402" s="42">
        <v>38113</v>
      </c>
    </row>
    <row r="403" spans="1:2" ht="23.25">
      <c r="A403" s="209">
        <v>23503</v>
      </c>
      <c r="B403" s="42">
        <v>38114</v>
      </c>
    </row>
    <row r="404" spans="1:2" ht="23.25">
      <c r="A404" s="209">
        <v>23504</v>
      </c>
      <c r="B404" s="42">
        <v>38115</v>
      </c>
    </row>
    <row r="405" spans="1:2" ht="23.25">
      <c r="A405" s="209">
        <v>23505</v>
      </c>
      <c r="B405" s="42">
        <v>38116</v>
      </c>
    </row>
    <row r="406" spans="1:2" ht="23.25">
      <c r="A406" s="209">
        <v>23506</v>
      </c>
      <c r="B406" s="42">
        <v>38117</v>
      </c>
    </row>
    <row r="407" spans="1:2" ht="23.25">
      <c r="A407" s="209">
        <v>23507</v>
      </c>
      <c r="B407" s="42">
        <v>38118</v>
      </c>
    </row>
    <row r="408" spans="1:2" ht="23.25">
      <c r="A408" s="209">
        <v>23508</v>
      </c>
      <c r="B408" s="42">
        <v>38119</v>
      </c>
    </row>
    <row r="409" spans="1:2" ht="23.25">
      <c r="A409" s="209">
        <v>23509</v>
      </c>
      <c r="B409" s="42">
        <v>38120</v>
      </c>
    </row>
    <row r="410" spans="1:2" ht="23.25">
      <c r="A410" s="209">
        <v>23510</v>
      </c>
      <c r="B410" s="42">
        <v>38121</v>
      </c>
    </row>
    <row r="411" spans="1:2" ht="23.25">
      <c r="A411" s="209">
        <v>23511</v>
      </c>
      <c r="B411" s="42">
        <v>38122</v>
      </c>
    </row>
    <row r="412" spans="1:2" ht="23.25">
      <c r="A412" s="209">
        <v>23512</v>
      </c>
      <c r="B412" s="42">
        <v>38123</v>
      </c>
    </row>
    <row r="413" spans="1:2" ht="23.25">
      <c r="A413" s="209">
        <v>23513</v>
      </c>
      <c r="B413" s="42">
        <v>38124</v>
      </c>
    </row>
    <row r="414" spans="1:2" ht="23.25">
      <c r="A414" s="209">
        <v>23514</v>
      </c>
      <c r="B414" s="42">
        <v>38125</v>
      </c>
    </row>
    <row r="415" spans="1:2" ht="23.25">
      <c r="A415" s="209">
        <v>23515</v>
      </c>
      <c r="B415" s="42">
        <v>38126</v>
      </c>
    </row>
    <row r="416" spans="1:2" ht="23.25">
      <c r="A416" s="209">
        <v>23516</v>
      </c>
      <c r="B416" s="42">
        <v>38127</v>
      </c>
    </row>
    <row r="417" spans="1:2" ht="23.25">
      <c r="A417" s="209">
        <v>23517</v>
      </c>
      <c r="B417" s="42">
        <v>38128</v>
      </c>
    </row>
    <row r="418" spans="1:2" ht="23.25">
      <c r="A418" s="209">
        <v>23518</v>
      </c>
      <c r="B418" s="42">
        <v>38129</v>
      </c>
    </row>
    <row r="419" spans="1:2" ht="23.25">
      <c r="A419" s="209">
        <v>23519</v>
      </c>
      <c r="B419" s="42">
        <v>38130</v>
      </c>
    </row>
    <row r="420" spans="1:2" ht="23.25">
      <c r="A420" s="209">
        <v>23520</v>
      </c>
      <c r="B420" s="42">
        <v>38131</v>
      </c>
    </row>
    <row r="421" spans="1:2" ht="23.25">
      <c r="A421" s="209">
        <v>23521</v>
      </c>
      <c r="B421" s="42">
        <v>38132</v>
      </c>
    </row>
    <row r="422" spans="1:2" ht="23.25">
      <c r="A422" s="209">
        <v>23522</v>
      </c>
      <c r="B422" s="42">
        <v>38133</v>
      </c>
    </row>
    <row r="423" spans="1:2" ht="23.25">
      <c r="A423" s="209">
        <v>23523</v>
      </c>
      <c r="B423" s="42">
        <v>38134</v>
      </c>
    </row>
    <row r="424" spans="1:2" ht="23.25">
      <c r="A424" s="209">
        <v>23524</v>
      </c>
      <c r="B424" s="42">
        <v>38135</v>
      </c>
    </row>
    <row r="425" spans="1:2" ht="23.25">
      <c r="A425" s="209">
        <v>23525</v>
      </c>
      <c r="B425" s="42">
        <v>38136</v>
      </c>
    </row>
    <row r="426" spans="1:2" ht="23.25">
      <c r="A426" s="209">
        <v>23526</v>
      </c>
      <c r="B426" s="42">
        <v>38137</v>
      </c>
    </row>
    <row r="427" spans="1:2" ht="23.25">
      <c r="A427" s="209">
        <v>23527</v>
      </c>
      <c r="B427" s="42">
        <v>38138</v>
      </c>
    </row>
    <row r="428" spans="1:2" ht="23.25">
      <c r="A428" s="209">
        <v>23528</v>
      </c>
      <c r="B428" s="42">
        <v>38139</v>
      </c>
    </row>
    <row r="429" spans="1:2" ht="23.25">
      <c r="A429" s="209">
        <v>23529</v>
      </c>
      <c r="B429" s="42">
        <v>38140</v>
      </c>
    </row>
    <row r="430" spans="1:2" ht="23.25">
      <c r="A430" s="209">
        <v>23530</v>
      </c>
      <c r="B430" s="42">
        <v>38141</v>
      </c>
    </row>
    <row r="431" spans="1:2" ht="23.25">
      <c r="A431" s="209">
        <v>23531</v>
      </c>
      <c r="B431" s="42">
        <v>38142</v>
      </c>
    </row>
    <row r="432" spans="1:2" ht="23.25">
      <c r="A432" s="209">
        <v>23532</v>
      </c>
      <c r="B432" s="42">
        <v>38143</v>
      </c>
    </row>
    <row r="433" spans="1:2" ht="23.25">
      <c r="A433" s="209">
        <v>23533</v>
      </c>
      <c r="B433" s="42">
        <v>38144</v>
      </c>
    </row>
    <row r="434" spans="1:2" ht="23.25">
      <c r="A434" s="209">
        <v>23534</v>
      </c>
      <c r="B434" s="42">
        <v>38145</v>
      </c>
    </row>
    <row r="435" spans="1:2" ht="23.25">
      <c r="A435" s="209">
        <v>23535</v>
      </c>
      <c r="B435" s="42">
        <v>38146</v>
      </c>
    </row>
    <row r="436" spans="1:2" ht="23.25">
      <c r="A436" s="209">
        <v>23536</v>
      </c>
      <c r="B436" s="42">
        <v>38147</v>
      </c>
    </row>
    <row r="437" spans="1:2" ht="23.25">
      <c r="A437" s="209">
        <v>23537</v>
      </c>
      <c r="B437" s="42">
        <v>38148</v>
      </c>
    </row>
    <row r="438" spans="1:2" ht="23.25">
      <c r="A438" s="209">
        <v>23538</v>
      </c>
      <c r="B438" s="42">
        <v>38149</v>
      </c>
    </row>
    <row r="439" spans="1:2" ht="23.25">
      <c r="A439" s="209">
        <v>23539</v>
      </c>
      <c r="B439" s="42">
        <v>38150</v>
      </c>
    </row>
    <row r="440" spans="1:2" ht="23.25">
      <c r="A440" s="209">
        <v>23540</v>
      </c>
      <c r="B440" s="42">
        <v>38151</v>
      </c>
    </row>
    <row r="441" spans="1:2" ht="23.25">
      <c r="A441" s="209">
        <v>23541</v>
      </c>
      <c r="B441" s="42">
        <v>38152</v>
      </c>
    </row>
    <row r="442" spans="1:2" ht="23.25">
      <c r="A442" s="209">
        <v>23542</v>
      </c>
      <c r="B442" s="42">
        <v>38153</v>
      </c>
    </row>
    <row r="443" spans="1:2" ht="23.25">
      <c r="A443" s="209">
        <v>23543</v>
      </c>
      <c r="B443" s="42">
        <v>38154</v>
      </c>
    </row>
    <row r="444" spans="1:2" ht="23.25">
      <c r="A444" s="209">
        <v>23544</v>
      </c>
      <c r="B444" s="42">
        <v>38155</v>
      </c>
    </row>
    <row r="445" spans="1:2" ht="23.25">
      <c r="A445" s="209">
        <v>23545</v>
      </c>
      <c r="B445" s="42">
        <v>38156</v>
      </c>
    </row>
    <row r="446" spans="1:2" ht="23.25">
      <c r="A446" s="209">
        <v>23546</v>
      </c>
      <c r="B446" s="42">
        <v>38157</v>
      </c>
    </row>
    <row r="447" spans="1:2" ht="23.25">
      <c r="A447" s="209">
        <v>23547</v>
      </c>
      <c r="B447" s="42">
        <v>38158</v>
      </c>
    </row>
    <row r="448" spans="1:2" ht="23.25">
      <c r="A448" s="209">
        <v>23548</v>
      </c>
      <c r="B448" s="42">
        <v>38159</v>
      </c>
    </row>
    <row r="449" spans="1:2" ht="23.25">
      <c r="A449" s="209">
        <v>23549</v>
      </c>
      <c r="B449" s="42">
        <v>38160</v>
      </c>
    </row>
    <row r="450" spans="1:2" ht="23.25">
      <c r="A450" s="209">
        <v>23550</v>
      </c>
      <c r="B450" s="42">
        <v>38161</v>
      </c>
    </row>
    <row r="451" spans="1:2" ht="23.25">
      <c r="A451" s="209">
        <v>23551</v>
      </c>
      <c r="B451" s="42">
        <v>38162</v>
      </c>
    </row>
    <row r="452" spans="1:2" ht="23.25">
      <c r="A452" s="209">
        <v>23552</v>
      </c>
      <c r="B452" s="42">
        <v>38163</v>
      </c>
    </row>
    <row r="453" spans="1:2" ht="23.25">
      <c r="A453" s="209">
        <v>23553</v>
      </c>
      <c r="B453" s="42">
        <v>38164</v>
      </c>
    </row>
    <row r="454" spans="1:2" ht="23.25">
      <c r="A454" s="209">
        <v>23554</v>
      </c>
      <c r="B454" s="42">
        <v>38165</v>
      </c>
    </row>
    <row r="455" spans="1:2" ht="23.25">
      <c r="A455" s="209">
        <v>23555</v>
      </c>
      <c r="B455" s="42">
        <v>38166</v>
      </c>
    </row>
    <row r="456" spans="1:2" ht="23.25">
      <c r="A456" s="209">
        <v>23556</v>
      </c>
      <c r="B456" s="42">
        <v>38167</v>
      </c>
    </row>
    <row r="457" spans="1:2" ht="23.25">
      <c r="A457" s="209">
        <v>23557</v>
      </c>
      <c r="B457" s="42">
        <v>38168</v>
      </c>
    </row>
    <row r="458" spans="1:2" ht="23.25">
      <c r="A458" s="209">
        <v>23558</v>
      </c>
      <c r="B458" s="42">
        <v>38169</v>
      </c>
    </row>
    <row r="459" spans="1:2" ht="23.25">
      <c r="A459" s="209">
        <v>23559</v>
      </c>
      <c r="B459" s="42">
        <v>38170</v>
      </c>
    </row>
    <row r="460" spans="1:2" ht="23.25">
      <c r="A460" s="209">
        <v>23560</v>
      </c>
      <c r="B460" s="42">
        <v>38171</v>
      </c>
    </row>
    <row r="461" spans="1:2" ht="23.25">
      <c r="A461" s="209">
        <v>23561</v>
      </c>
      <c r="B461" s="42">
        <v>38172</v>
      </c>
    </row>
    <row r="462" spans="1:2" ht="23.25">
      <c r="A462" s="209">
        <v>23562</v>
      </c>
      <c r="B462" s="42">
        <v>38173</v>
      </c>
    </row>
    <row r="463" spans="1:2" ht="23.25">
      <c r="A463" s="209">
        <v>23563</v>
      </c>
      <c r="B463" s="42">
        <v>38174</v>
      </c>
    </row>
    <row r="464" spans="1:2" ht="23.25">
      <c r="A464" s="209">
        <v>23564</v>
      </c>
      <c r="B464" s="42">
        <v>38175</v>
      </c>
    </row>
    <row r="465" spans="1:2" ht="23.25">
      <c r="A465" s="209">
        <v>23565</v>
      </c>
      <c r="B465" s="42">
        <v>38176</v>
      </c>
    </row>
    <row r="466" spans="1:2" ht="23.25">
      <c r="A466" s="209">
        <v>23566</v>
      </c>
      <c r="B466" s="42">
        <v>38177</v>
      </c>
    </row>
    <row r="467" spans="1:2" ht="23.25">
      <c r="A467" s="209">
        <v>23567</v>
      </c>
      <c r="B467" s="42">
        <v>38178</v>
      </c>
    </row>
    <row r="468" spans="1:2" ht="23.25">
      <c r="A468" s="209">
        <v>23568</v>
      </c>
      <c r="B468" s="42">
        <v>38179</v>
      </c>
    </row>
    <row r="469" spans="1:2" ht="23.25">
      <c r="A469" s="209">
        <v>23569</v>
      </c>
      <c r="B469" s="42">
        <v>38180</v>
      </c>
    </row>
    <row r="470" spans="1:2" ht="23.25">
      <c r="A470" s="209">
        <v>23570</v>
      </c>
      <c r="B470" s="42">
        <v>38181</v>
      </c>
    </row>
    <row r="471" spans="1:2" ht="23.25">
      <c r="A471" s="209">
        <v>23571</v>
      </c>
      <c r="B471" s="42">
        <v>38182</v>
      </c>
    </row>
    <row r="472" spans="1:2" ht="23.25">
      <c r="A472" s="209">
        <v>23572</v>
      </c>
      <c r="B472" s="42">
        <v>38183</v>
      </c>
    </row>
    <row r="473" spans="1:2" ht="23.25">
      <c r="A473" s="209">
        <v>23573</v>
      </c>
      <c r="B473" s="42">
        <v>38184</v>
      </c>
    </row>
    <row r="474" spans="1:2" ht="23.25">
      <c r="A474" s="209">
        <v>23574</v>
      </c>
      <c r="B474" s="42">
        <v>38185</v>
      </c>
    </row>
    <row r="475" spans="1:2" ht="23.25">
      <c r="A475" s="209">
        <v>23575</v>
      </c>
      <c r="B475" s="42">
        <v>38186</v>
      </c>
    </row>
    <row r="476" spans="1:2" ht="23.25">
      <c r="A476" s="209">
        <v>23576</v>
      </c>
      <c r="B476" s="42">
        <v>38187</v>
      </c>
    </row>
    <row r="477" spans="1:2" ht="23.25">
      <c r="A477" s="209">
        <v>23577</v>
      </c>
      <c r="B477" s="42">
        <v>38188</v>
      </c>
    </row>
    <row r="478" spans="1:2" ht="23.25">
      <c r="A478" s="209">
        <v>23578</v>
      </c>
      <c r="B478" s="42">
        <v>38189</v>
      </c>
    </row>
    <row r="479" spans="1:2" ht="23.25">
      <c r="A479" s="209">
        <v>23579</v>
      </c>
      <c r="B479" s="42">
        <v>38190</v>
      </c>
    </row>
    <row r="480" spans="1:2" ht="23.25">
      <c r="A480" s="209">
        <v>23580</v>
      </c>
      <c r="B480" s="42">
        <v>38191</v>
      </c>
    </row>
    <row r="481" spans="1:2" ht="23.25">
      <c r="A481" s="209">
        <v>23581</v>
      </c>
      <c r="B481" s="42">
        <v>38192</v>
      </c>
    </row>
    <row r="482" spans="1:2" ht="23.25">
      <c r="A482" s="209">
        <v>23582</v>
      </c>
      <c r="B482" s="42">
        <v>38193</v>
      </c>
    </row>
    <row r="483" spans="1:2" ht="23.25">
      <c r="A483" s="209">
        <v>23583</v>
      </c>
      <c r="B483" s="42">
        <v>38194</v>
      </c>
    </row>
    <row r="484" spans="1:2" ht="23.25">
      <c r="A484" s="209">
        <v>23584</v>
      </c>
      <c r="B484" s="42">
        <v>38195</v>
      </c>
    </row>
    <row r="485" spans="1:2" ht="23.25">
      <c r="A485" s="209">
        <v>23585</v>
      </c>
      <c r="B485" s="42">
        <v>38196</v>
      </c>
    </row>
    <row r="486" spans="1:2" ht="23.25">
      <c r="A486" s="209">
        <v>23586</v>
      </c>
      <c r="B486" s="42">
        <v>38197</v>
      </c>
    </row>
    <row r="487" spans="1:2" ht="23.25">
      <c r="A487" s="209">
        <v>23587</v>
      </c>
      <c r="B487" s="42">
        <v>38198</v>
      </c>
    </row>
    <row r="488" spans="1:2" ht="23.25">
      <c r="A488" s="209">
        <v>23588</v>
      </c>
      <c r="B488" s="42">
        <v>38199</v>
      </c>
    </row>
    <row r="489" spans="1:2" ht="23.25">
      <c r="A489" s="209">
        <v>23589</v>
      </c>
      <c r="B489" s="42">
        <v>38200</v>
      </c>
    </row>
    <row r="490" spans="1:2" ht="23.25">
      <c r="A490" s="209">
        <v>23590</v>
      </c>
      <c r="B490" s="42">
        <v>38201</v>
      </c>
    </row>
    <row r="491" spans="1:2" ht="23.25">
      <c r="A491" s="209">
        <v>23591</v>
      </c>
      <c r="B491" s="42">
        <v>38202</v>
      </c>
    </row>
    <row r="492" spans="1:2" ht="23.25">
      <c r="A492" s="209">
        <v>23592</v>
      </c>
      <c r="B492" s="42">
        <v>38203</v>
      </c>
    </row>
    <row r="493" spans="1:2" ht="23.25">
      <c r="A493" s="209">
        <v>23593</v>
      </c>
      <c r="B493" s="42">
        <v>38204</v>
      </c>
    </row>
    <row r="494" spans="1:2" ht="23.25">
      <c r="A494" s="209">
        <v>23594</v>
      </c>
      <c r="B494" s="42">
        <v>38205</v>
      </c>
    </row>
    <row r="495" spans="1:2" ht="23.25">
      <c r="A495" s="209">
        <v>23595</v>
      </c>
      <c r="B495" s="42">
        <v>38206</v>
      </c>
    </row>
    <row r="496" spans="1:2" ht="23.25">
      <c r="A496" s="209">
        <v>23596</v>
      </c>
      <c r="B496" s="42">
        <v>38207</v>
      </c>
    </row>
    <row r="497" spans="1:2" ht="23.25">
      <c r="A497" s="209">
        <v>23597</v>
      </c>
      <c r="B497" s="42">
        <v>38208</v>
      </c>
    </row>
    <row r="498" spans="1:2" ht="23.25">
      <c r="A498" s="209">
        <v>23598</v>
      </c>
      <c r="B498" s="42">
        <v>38209</v>
      </c>
    </row>
    <row r="499" spans="1:2" ht="23.25">
      <c r="A499" s="209">
        <v>23599</v>
      </c>
      <c r="B499" s="42">
        <v>38210</v>
      </c>
    </row>
    <row r="500" spans="1:2" ht="23.25">
      <c r="A500" s="209">
        <v>23600</v>
      </c>
      <c r="B500" s="42">
        <v>38211</v>
      </c>
    </row>
    <row r="501" spans="1:2" ht="23.25">
      <c r="A501" s="209">
        <v>23601</v>
      </c>
      <c r="B501" s="42">
        <v>38212</v>
      </c>
    </row>
    <row r="502" spans="1:2" ht="23.25">
      <c r="A502" s="209">
        <v>23602</v>
      </c>
      <c r="B502" s="42">
        <v>38213</v>
      </c>
    </row>
    <row r="503" spans="1:2" ht="23.25">
      <c r="A503" s="209">
        <v>23603</v>
      </c>
      <c r="B503" s="42">
        <v>38214</v>
      </c>
    </row>
    <row r="504" spans="1:2" ht="23.25">
      <c r="A504" s="209">
        <v>23604</v>
      </c>
      <c r="B504" s="42">
        <v>38215</v>
      </c>
    </row>
    <row r="505" spans="1:2" ht="23.25">
      <c r="A505" s="209">
        <v>23605</v>
      </c>
      <c r="B505" s="42">
        <v>38216</v>
      </c>
    </row>
    <row r="506" spans="1:2" ht="23.25">
      <c r="A506" s="209">
        <v>23606</v>
      </c>
      <c r="B506" s="42">
        <v>38217</v>
      </c>
    </row>
    <row r="507" spans="1:2" ht="23.25">
      <c r="A507" s="209">
        <v>23607</v>
      </c>
      <c r="B507" s="42">
        <v>38218</v>
      </c>
    </row>
    <row r="508" spans="1:2" ht="23.25">
      <c r="A508" s="209">
        <v>23608</v>
      </c>
      <c r="B508" s="42">
        <v>38219</v>
      </c>
    </row>
    <row r="509" spans="1:2" ht="23.25">
      <c r="A509" s="209">
        <v>23609</v>
      </c>
      <c r="B509" s="42">
        <v>38220</v>
      </c>
    </row>
    <row r="510" spans="1:2" ht="23.25">
      <c r="A510" s="209">
        <v>23610</v>
      </c>
      <c r="B510" s="42">
        <v>38221</v>
      </c>
    </row>
    <row r="511" spans="1:2" ht="23.25">
      <c r="A511" s="209">
        <v>23611</v>
      </c>
      <c r="B511" s="42">
        <v>38222</v>
      </c>
    </row>
    <row r="512" spans="1:2" ht="23.25">
      <c r="A512" s="209">
        <v>23612</v>
      </c>
      <c r="B512" s="42">
        <v>38223</v>
      </c>
    </row>
    <row r="513" spans="1:2" ht="23.25">
      <c r="A513" s="209">
        <v>23613</v>
      </c>
      <c r="B513" s="42">
        <v>38224</v>
      </c>
    </row>
    <row r="514" spans="1:2" ht="23.25">
      <c r="A514" s="209">
        <v>23614</v>
      </c>
      <c r="B514" s="42">
        <v>38225</v>
      </c>
    </row>
    <row r="515" spans="1:2" ht="23.25">
      <c r="A515" s="209">
        <v>23615</v>
      </c>
      <c r="B515" s="42">
        <v>38226</v>
      </c>
    </row>
    <row r="516" spans="1:2" ht="23.25">
      <c r="A516" s="209">
        <v>23616</v>
      </c>
      <c r="B516" s="42">
        <v>38227</v>
      </c>
    </row>
    <row r="517" spans="1:2" ht="23.25">
      <c r="A517" s="209">
        <v>23617</v>
      </c>
      <c r="B517" s="42">
        <v>38228</v>
      </c>
    </row>
    <row r="518" spans="1:2" ht="23.25">
      <c r="A518" s="209">
        <v>23618</v>
      </c>
      <c r="B518" s="42">
        <v>38229</v>
      </c>
    </row>
    <row r="519" spans="1:2" ht="23.25">
      <c r="A519" s="209">
        <v>23619</v>
      </c>
      <c r="B519" s="42">
        <v>38230</v>
      </c>
    </row>
    <row r="520" spans="1:2" ht="23.25">
      <c r="A520" s="209">
        <v>23620</v>
      </c>
      <c r="B520" s="42">
        <v>38231</v>
      </c>
    </row>
    <row r="521" spans="1:2" ht="23.25">
      <c r="A521" s="209">
        <v>23621</v>
      </c>
      <c r="B521" s="42">
        <v>38232</v>
      </c>
    </row>
    <row r="522" spans="1:2" ht="23.25">
      <c r="A522" s="209">
        <v>23622</v>
      </c>
      <c r="B522" s="42">
        <v>38233</v>
      </c>
    </row>
    <row r="523" spans="1:2" ht="23.25">
      <c r="A523" s="209">
        <v>23623</v>
      </c>
      <c r="B523" s="42">
        <v>38234</v>
      </c>
    </row>
    <row r="524" spans="1:2" ht="23.25">
      <c r="A524" s="209">
        <v>23624</v>
      </c>
      <c r="B524" s="42">
        <v>38235</v>
      </c>
    </row>
    <row r="525" spans="1:2" ht="23.25">
      <c r="A525" s="209">
        <v>23625</v>
      </c>
      <c r="B525" s="42">
        <v>38236</v>
      </c>
    </row>
    <row r="526" spans="1:2" ht="23.25">
      <c r="A526" s="209">
        <v>23626</v>
      </c>
      <c r="B526" s="42">
        <v>38237</v>
      </c>
    </row>
    <row r="527" spans="1:2" ht="23.25">
      <c r="A527" s="209">
        <v>23627</v>
      </c>
      <c r="B527" s="42">
        <v>38238</v>
      </c>
    </row>
    <row r="528" spans="1:2" ht="23.25">
      <c r="A528" s="209">
        <v>23628</v>
      </c>
      <c r="B528" s="42">
        <v>38239</v>
      </c>
    </row>
    <row r="529" spans="1:2" ht="23.25">
      <c r="A529" s="209">
        <v>23629</v>
      </c>
      <c r="B529" s="42">
        <v>38240</v>
      </c>
    </row>
    <row r="530" spans="1:2" ht="23.25">
      <c r="A530" s="209">
        <v>23630</v>
      </c>
      <c r="B530" s="42">
        <v>38241</v>
      </c>
    </row>
    <row r="531" spans="1:2" ht="23.25">
      <c r="A531" s="209">
        <v>23631</v>
      </c>
      <c r="B531" s="42">
        <v>38242</v>
      </c>
    </row>
    <row r="532" spans="1:2" ht="23.25">
      <c r="A532" s="209">
        <v>23632</v>
      </c>
      <c r="B532" s="42">
        <v>38243</v>
      </c>
    </row>
    <row r="533" spans="1:2" ht="23.25">
      <c r="A533" s="209">
        <v>23633</v>
      </c>
      <c r="B533" s="42">
        <v>38244</v>
      </c>
    </row>
    <row r="534" spans="1:2" ht="23.25">
      <c r="A534" s="209">
        <v>23634</v>
      </c>
      <c r="B534" s="42">
        <v>38245</v>
      </c>
    </row>
    <row r="535" spans="1:2" ht="23.25">
      <c r="A535" s="209">
        <v>23635</v>
      </c>
      <c r="B535" s="42">
        <v>38246</v>
      </c>
    </row>
    <row r="536" spans="1:2" ht="23.25">
      <c r="A536" s="209">
        <v>23636</v>
      </c>
      <c r="B536" s="42">
        <v>38247</v>
      </c>
    </row>
    <row r="537" spans="1:2" ht="23.25">
      <c r="A537" s="209">
        <v>23637</v>
      </c>
      <c r="B537" s="42">
        <v>38248</v>
      </c>
    </row>
    <row r="538" spans="1:2" ht="23.25">
      <c r="A538" s="209">
        <v>23638</v>
      </c>
      <c r="B538" s="42">
        <v>38249</v>
      </c>
    </row>
    <row r="539" spans="1:2" ht="23.25">
      <c r="A539" s="209">
        <v>23639</v>
      </c>
      <c r="B539" s="42">
        <v>38250</v>
      </c>
    </row>
    <row r="540" spans="1:2" ht="23.25">
      <c r="A540" s="209">
        <v>23640</v>
      </c>
      <c r="B540" s="42">
        <v>38251</v>
      </c>
    </row>
    <row r="541" spans="1:2" ht="23.25">
      <c r="A541" s="209">
        <v>23641</v>
      </c>
      <c r="B541" s="42">
        <v>38252</v>
      </c>
    </row>
    <row r="542" spans="1:2" ht="23.25">
      <c r="A542" s="209">
        <v>23642</v>
      </c>
      <c r="B542" s="42">
        <v>38253</v>
      </c>
    </row>
    <row r="543" spans="1:2" ht="23.25">
      <c r="A543" s="209">
        <v>23643</v>
      </c>
      <c r="B543" s="42">
        <v>38254</v>
      </c>
    </row>
    <row r="544" spans="1:2" ht="23.25">
      <c r="A544" s="209">
        <v>23644</v>
      </c>
      <c r="B544" s="42">
        <v>38255</v>
      </c>
    </row>
    <row r="545" spans="1:2" ht="23.25">
      <c r="A545" s="209">
        <v>23645</v>
      </c>
      <c r="B545" s="42">
        <v>38256</v>
      </c>
    </row>
    <row r="546" spans="1:2" ht="23.25">
      <c r="A546" s="209">
        <v>23646</v>
      </c>
      <c r="B546" s="42">
        <v>38257</v>
      </c>
    </row>
    <row r="547" spans="1:2" ht="23.25">
      <c r="A547" s="209">
        <v>23647</v>
      </c>
      <c r="B547" s="42">
        <v>38258</v>
      </c>
    </row>
    <row r="548" spans="1:2" ht="23.25">
      <c r="A548" s="209">
        <v>23648</v>
      </c>
      <c r="B548" s="42">
        <v>38259</v>
      </c>
    </row>
    <row r="549" spans="1:2" ht="23.25">
      <c r="A549" s="209">
        <v>23649</v>
      </c>
      <c r="B549" s="42">
        <v>38260</v>
      </c>
    </row>
    <row r="550" spans="1:2" ht="23.25">
      <c r="A550" s="209">
        <v>23650</v>
      </c>
      <c r="B550" s="42">
        <v>38261</v>
      </c>
    </row>
    <row r="551" spans="1:2" ht="23.25">
      <c r="A551" s="209">
        <v>23651</v>
      </c>
      <c r="B551" s="42">
        <v>38262</v>
      </c>
    </row>
    <row r="552" spans="1:2" ht="23.25">
      <c r="A552" s="209">
        <v>23652</v>
      </c>
      <c r="B552" s="42">
        <v>38263</v>
      </c>
    </row>
    <row r="553" spans="1:2" ht="23.25">
      <c r="A553" s="209">
        <v>23653</v>
      </c>
      <c r="B553" s="42">
        <v>38264</v>
      </c>
    </row>
    <row r="554" spans="1:2" ht="23.25">
      <c r="A554" s="209">
        <v>23654</v>
      </c>
      <c r="B554" s="42">
        <v>38265</v>
      </c>
    </row>
    <row r="555" spans="1:2" ht="23.25">
      <c r="A555" s="209">
        <v>23655</v>
      </c>
      <c r="B555" s="42">
        <v>38266</v>
      </c>
    </row>
    <row r="556" spans="1:2" ht="23.25">
      <c r="A556" s="209">
        <v>23656</v>
      </c>
      <c r="B556" s="42">
        <v>38267</v>
      </c>
    </row>
    <row r="557" spans="1:2" ht="23.25">
      <c r="A557" s="209">
        <v>23657</v>
      </c>
      <c r="B557" s="42">
        <v>38268</v>
      </c>
    </row>
    <row r="558" spans="1:2" ht="23.25">
      <c r="A558" s="209">
        <v>23658</v>
      </c>
      <c r="B558" s="42">
        <v>38269</v>
      </c>
    </row>
    <row r="559" spans="1:2" ht="23.25">
      <c r="A559" s="209">
        <v>23659</v>
      </c>
      <c r="B559" s="42">
        <v>38270</v>
      </c>
    </row>
    <row r="560" spans="1:2" ht="23.25">
      <c r="A560" s="209">
        <v>23660</v>
      </c>
      <c r="B560" s="42">
        <v>38271</v>
      </c>
    </row>
    <row r="561" spans="1:2" ht="23.25">
      <c r="A561" s="209">
        <v>23661</v>
      </c>
      <c r="B561" s="42">
        <v>38272</v>
      </c>
    </row>
    <row r="562" spans="1:2" ht="23.25">
      <c r="A562" s="209">
        <v>23662</v>
      </c>
      <c r="B562" s="42">
        <v>38273</v>
      </c>
    </row>
    <row r="563" spans="1:2" ht="23.25">
      <c r="A563" s="209">
        <v>23663</v>
      </c>
      <c r="B563" s="42">
        <v>38274</v>
      </c>
    </row>
    <row r="564" spans="1:2" ht="23.25">
      <c r="A564" s="209">
        <v>23664</v>
      </c>
      <c r="B564" s="42">
        <v>38275</v>
      </c>
    </row>
    <row r="565" spans="1:2" ht="23.25">
      <c r="A565" s="209">
        <v>23665</v>
      </c>
      <c r="B565" s="42">
        <v>38276</v>
      </c>
    </row>
    <row r="566" spans="1:2" ht="23.25">
      <c r="A566" s="209">
        <v>23666</v>
      </c>
      <c r="B566" s="42">
        <v>38277</v>
      </c>
    </row>
    <row r="567" spans="1:2" ht="23.25">
      <c r="A567" s="209">
        <v>23667</v>
      </c>
      <c r="B567" s="42">
        <v>38278</v>
      </c>
    </row>
    <row r="568" spans="1:2" ht="23.25">
      <c r="A568" s="209">
        <v>23668</v>
      </c>
      <c r="B568" s="42">
        <v>38279</v>
      </c>
    </row>
    <row r="569" spans="1:2" ht="23.25">
      <c r="A569" s="209">
        <v>23669</v>
      </c>
      <c r="B569" s="42">
        <v>38280</v>
      </c>
    </row>
    <row r="570" spans="1:2" ht="23.25">
      <c r="A570" s="209">
        <v>23670</v>
      </c>
      <c r="B570" s="42">
        <v>38281</v>
      </c>
    </row>
    <row r="571" spans="1:2" ht="23.25">
      <c r="A571" s="209">
        <v>23671</v>
      </c>
      <c r="B571" s="42">
        <v>38282</v>
      </c>
    </row>
    <row r="572" spans="1:2" ht="23.25">
      <c r="A572" s="209">
        <v>23672</v>
      </c>
      <c r="B572" s="42">
        <v>38283</v>
      </c>
    </row>
    <row r="573" spans="1:2" ht="23.25">
      <c r="A573" s="209">
        <v>23673</v>
      </c>
      <c r="B573" s="42">
        <v>38284</v>
      </c>
    </row>
    <row r="574" spans="1:2" ht="23.25">
      <c r="A574" s="209">
        <v>23674</v>
      </c>
      <c r="B574" s="42">
        <v>38285</v>
      </c>
    </row>
    <row r="575" spans="1:2" ht="23.25">
      <c r="A575" s="209">
        <v>23675</v>
      </c>
      <c r="B575" s="42">
        <v>38286</v>
      </c>
    </row>
    <row r="576" spans="1:2" ht="23.25">
      <c r="A576" s="209">
        <v>23676</v>
      </c>
      <c r="B576" s="42">
        <v>38287</v>
      </c>
    </row>
    <row r="577" spans="1:2" ht="23.25">
      <c r="A577" s="209">
        <v>23677</v>
      </c>
      <c r="B577" s="42">
        <v>38288</v>
      </c>
    </row>
    <row r="578" spans="1:2" ht="23.25">
      <c r="A578" s="209">
        <v>23678</v>
      </c>
      <c r="B578" s="42">
        <v>38289</v>
      </c>
    </row>
    <row r="579" spans="1:2" ht="23.25">
      <c r="A579" s="209">
        <v>23679</v>
      </c>
      <c r="B579" s="42">
        <v>38290</v>
      </c>
    </row>
    <row r="580" spans="1:2" ht="23.25">
      <c r="A580" s="209">
        <v>23680</v>
      </c>
      <c r="B580" s="42">
        <v>38291</v>
      </c>
    </row>
    <row r="581" spans="1:2" ht="23.25">
      <c r="A581" s="209">
        <v>23681</v>
      </c>
      <c r="B581" s="42">
        <v>38292</v>
      </c>
    </row>
    <row r="582" spans="1:2" ht="23.25">
      <c r="A582" s="209">
        <v>23682</v>
      </c>
      <c r="B582" s="42">
        <v>38293</v>
      </c>
    </row>
    <row r="583" spans="1:2" ht="23.25">
      <c r="A583" s="209">
        <v>23683</v>
      </c>
      <c r="B583" s="42">
        <v>38294</v>
      </c>
    </row>
    <row r="584" spans="1:2" ht="23.25">
      <c r="A584" s="209">
        <v>23684</v>
      </c>
      <c r="B584" s="42">
        <v>38295</v>
      </c>
    </row>
    <row r="585" spans="1:2" ht="23.25">
      <c r="A585" s="209">
        <v>23685</v>
      </c>
      <c r="B585" s="42">
        <v>38296</v>
      </c>
    </row>
    <row r="586" spans="1:2" ht="23.25">
      <c r="A586" s="209">
        <v>23686</v>
      </c>
      <c r="B586" s="42">
        <v>38297</v>
      </c>
    </row>
    <row r="587" spans="1:2" ht="23.25">
      <c r="A587" s="209">
        <v>23687</v>
      </c>
      <c r="B587" s="42">
        <v>38298</v>
      </c>
    </row>
    <row r="588" spans="1:2" ht="23.25">
      <c r="A588" s="209">
        <v>23688</v>
      </c>
      <c r="B588" s="42">
        <v>38299</v>
      </c>
    </row>
    <row r="589" spans="1:2" ht="23.25">
      <c r="A589" s="209">
        <v>23689</v>
      </c>
      <c r="B589" s="42">
        <v>38300</v>
      </c>
    </row>
    <row r="590" spans="1:2" ht="23.25">
      <c r="A590" s="209">
        <v>23690</v>
      </c>
      <c r="B590" s="42">
        <v>38301</v>
      </c>
    </row>
    <row r="591" spans="1:2" ht="23.25">
      <c r="A591" s="209">
        <v>23691</v>
      </c>
      <c r="B591" s="42">
        <v>38302</v>
      </c>
    </row>
    <row r="592" spans="1:2" ht="23.25">
      <c r="A592" s="209">
        <v>23692</v>
      </c>
      <c r="B592" s="42">
        <v>38303</v>
      </c>
    </row>
    <row r="593" spans="1:2" ht="23.25">
      <c r="A593" s="209">
        <v>23693</v>
      </c>
      <c r="B593" s="42">
        <v>38304</v>
      </c>
    </row>
    <row r="594" spans="1:2" ht="23.25">
      <c r="A594" s="209">
        <v>23694</v>
      </c>
      <c r="B594" s="42">
        <v>38305</v>
      </c>
    </row>
    <row r="595" spans="1:2" ht="23.25">
      <c r="A595" s="209">
        <v>23695</v>
      </c>
      <c r="B595" s="42">
        <v>38306</v>
      </c>
    </row>
    <row r="596" spans="1:2" ht="23.25">
      <c r="A596" s="209">
        <v>23696</v>
      </c>
      <c r="B596" s="42">
        <v>38307</v>
      </c>
    </row>
    <row r="597" spans="1:2" ht="23.25">
      <c r="A597" s="209">
        <v>23697</v>
      </c>
      <c r="B597" s="42">
        <v>38308</v>
      </c>
    </row>
    <row r="598" spans="1:2" ht="23.25">
      <c r="A598" s="209">
        <v>23698</v>
      </c>
      <c r="B598" s="42">
        <v>38309</v>
      </c>
    </row>
    <row r="599" spans="1:2" ht="23.25">
      <c r="A599" s="209">
        <v>23699</v>
      </c>
      <c r="B599" s="42">
        <v>38310</v>
      </c>
    </row>
    <row r="600" spans="1:2" ht="23.25">
      <c r="A600" s="209">
        <v>23700</v>
      </c>
      <c r="B600" s="42">
        <v>38311</v>
      </c>
    </row>
    <row r="601" spans="1:2" ht="23.25">
      <c r="A601" s="209">
        <v>23701</v>
      </c>
      <c r="B601" s="42">
        <v>38312</v>
      </c>
    </row>
    <row r="602" spans="1:2" ht="23.25">
      <c r="A602" s="209">
        <v>23702</v>
      </c>
      <c r="B602" s="42">
        <v>38313</v>
      </c>
    </row>
    <row r="603" spans="1:2" ht="23.25">
      <c r="A603" s="209">
        <v>23703</v>
      </c>
      <c r="B603" s="42">
        <v>38314</v>
      </c>
    </row>
    <row r="604" spans="1:2" ht="23.25">
      <c r="A604" s="209">
        <v>23704</v>
      </c>
      <c r="B604" s="42">
        <v>38315</v>
      </c>
    </row>
    <row r="605" spans="1:2" ht="23.25">
      <c r="A605" s="209">
        <v>23705</v>
      </c>
      <c r="B605" s="42">
        <v>38316</v>
      </c>
    </row>
    <row r="606" spans="1:2" ht="23.25">
      <c r="A606" s="209">
        <v>23706</v>
      </c>
      <c r="B606" s="42">
        <v>38317</v>
      </c>
    </row>
    <row r="607" spans="1:2" ht="23.25">
      <c r="A607" s="209">
        <v>23707</v>
      </c>
      <c r="B607" s="42">
        <v>38318</v>
      </c>
    </row>
    <row r="608" spans="1:2" ht="23.25">
      <c r="A608" s="209">
        <v>23708</v>
      </c>
      <c r="B608" s="42">
        <v>38319</v>
      </c>
    </row>
    <row r="609" spans="1:2" ht="23.25">
      <c r="A609" s="209">
        <v>23709</v>
      </c>
      <c r="B609" s="42">
        <v>38320</v>
      </c>
    </row>
    <row r="610" spans="1:2" ht="23.25">
      <c r="A610" s="209">
        <v>23710</v>
      </c>
      <c r="B610" s="42">
        <v>38321</v>
      </c>
    </row>
    <row r="611" spans="1:2" ht="23.25">
      <c r="A611" s="209">
        <v>23711</v>
      </c>
      <c r="B611" s="42">
        <v>38322</v>
      </c>
    </row>
    <row r="612" spans="1:2" ht="23.25">
      <c r="A612" s="209">
        <v>23712</v>
      </c>
      <c r="B612" s="42">
        <v>38323</v>
      </c>
    </row>
    <row r="613" spans="1:2" ht="23.25">
      <c r="A613" s="209">
        <v>23713</v>
      </c>
      <c r="B613" s="42">
        <v>38324</v>
      </c>
    </row>
    <row r="614" spans="1:2" ht="23.25">
      <c r="A614" s="209">
        <v>23714</v>
      </c>
      <c r="B614" s="42">
        <v>38325</v>
      </c>
    </row>
    <row r="615" spans="1:2" ht="23.25">
      <c r="A615" s="209">
        <v>23715</v>
      </c>
      <c r="B615" s="42">
        <v>38326</v>
      </c>
    </row>
    <row r="616" spans="1:2" ht="23.25">
      <c r="A616" s="209">
        <v>23716</v>
      </c>
      <c r="B616" s="42">
        <v>38327</v>
      </c>
    </row>
    <row r="617" spans="1:2" ht="23.25">
      <c r="A617" s="209">
        <v>23717</v>
      </c>
      <c r="B617" s="42">
        <v>38328</v>
      </c>
    </row>
    <row r="618" spans="1:2" ht="23.25">
      <c r="A618" s="209">
        <v>23718</v>
      </c>
      <c r="B618" s="42">
        <v>38329</v>
      </c>
    </row>
    <row r="619" spans="1:2" ht="23.25">
      <c r="A619" s="209">
        <v>23719</v>
      </c>
      <c r="B619" s="42">
        <v>38330</v>
      </c>
    </row>
    <row r="620" spans="1:2" ht="23.25">
      <c r="A620" s="209">
        <v>23720</v>
      </c>
      <c r="B620" s="42">
        <v>38331</v>
      </c>
    </row>
    <row r="621" spans="1:2" ht="23.25">
      <c r="A621" s="209">
        <v>23721</v>
      </c>
      <c r="B621" s="42">
        <v>38332</v>
      </c>
    </row>
    <row r="622" spans="1:2" ht="23.25">
      <c r="A622" s="209">
        <v>23722</v>
      </c>
      <c r="B622" s="42">
        <v>38333</v>
      </c>
    </row>
    <row r="623" spans="1:2" ht="23.25">
      <c r="A623" s="209">
        <v>23723</v>
      </c>
      <c r="B623" s="42">
        <v>38334</v>
      </c>
    </row>
    <row r="624" spans="1:2" ht="23.25">
      <c r="A624" s="209">
        <v>23724</v>
      </c>
      <c r="B624" s="42">
        <v>38335</v>
      </c>
    </row>
    <row r="625" spans="1:2" ht="23.25">
      <c r="A625" s="209">
        <v>23725</v>
      </c>
      <c r="B625" s="42">
        <v>38336</v>
      </c>
    </row>
    <row r="626" spans="1:2" ht="23.25">
      <c r="A626" s="209">
        <v>23726</v>
      </c>
      <c r="B626" s="42">
        <v>38337</v>
      </c>
    </row>
    <row r="627" spans="1:2" ht="23.25">
      <c r="A627" s="209">
        <v>23727</v>
      </c>
      <c r="B627" s="42">
        <v>38338</v>
      </c>
    </row>
    <row r="628" spans="1:2" ht="23.25">
      <c r="A628" s="209">
        <v>23728</v>
      </c>
      <c r="B628" s="42">
        <v>38339</v>
      </c>
    </row>
    <row r="629" spans="1:2" ht="23.25">
      <c r="A629" s="209">
        <v>23729</v>
      </c>
      <c r="B629" s="42">
        <v>38340</v>
      </c>
    </row>
    <row r="630" spans="1:2" ht="23.25">
      <c r="A630" s="209">
        <v>23730</v>
      </c>
      <c r="B630" s="42">
        <v>38341</v>
      </c>
    </row>
    <row r="631" spans="1:2" ht="23.25">
      <c r="A631" s="209">
        <v>23731</v>
      </c>
      <c r="B631" s="42">
        <v>38342</v>
      </c>
    </row>
    <row r="632" spans="1:2" ht="23.25">
      <c r="A632" s="209">
        <v>23732</v>
      </c>
      <c r="B632" s="42">
        <v>38343</v>
      </c>
    </row>
    <row r="633" spans="1:2" ht="23.25">
      <c r="A633" s="209">
        <v>23733</v>
      </c>
      <c r="B633" s="42">
        <v>38344</v>
      </c>
    </row>
    <row r="634" spans="1:2" ht="23.25">
      <c r="A634" s="209">
        <v>23734</v>
      </c>
      <c r="B634" s="42">
        <v>38345</v>
      </c>
    </row>
    <row r="635" spans="1:2" ht="23.25">
      <c r="A635" s="209">
        <v>23735</v>
      </c>
      <c r="B635" s="42">
        <v>38346</v>
      </c>
    </row>
    <row r="636" spans="1:2" ht="23.25">
      <c r="A636" s="209">
        <v>23736</v>
      </c>
      <c r="B636" s="42">
        <v>38347</v>
      </c>
    </row>
    <row r="637" spans="1:2" ht="23.25">
      <c r="A637" s="209">
        <v>23737</v>
      </c>
      <c r="B637" s="42">
        <v>38348</v>
      </c>
    </row>
    <row r="638" spans="1:2" ht="23.25">
      <c r="A638" s="209">
        <v>23738</v>
      </c>
      <c r="B638" s="42">
        <v>38349</v>
      </c>
    </row>
    <row r="639" spans="1:2" ht="23.25">
      <c r="A639" s="209">
        <v>23739</v>
      </c>
      <c r="B639" s="42">
        <v>38350</v>
      </c>
    </row>
    <row r="640" spans="1:2" ht="23.25">
      <c r="A640" s="209">
        <v>23740</v>
      </c>
      <c r="B640" s="42">
        <v>38351</v>
      </c>
    </row>
    <row r="641" spans="1:2" ht="23.25">
      <c r="A641" s="209">
        <v>23741</v>
      </c>
      <c r="B641" s="42">
        <v>38352</v>
      </c>
    </row>
    <row r="642" spans="1:2" ht="23.25">
      <c r="A642" s="209">
        <v>23742</v>
      </c>
      <c r="B642" s="42">
        <v>38353</v>
      </c>
    </row>
    <row r="643" spans="1:2" ht="23.25">
      <c r="A643" s="209">
        <v>23743</v>
      </c>
      <c r="B643" s="42">
        <v>38354</v>
      </c>
    </row>
    <row r="644" spans="1:2" ht="23.25">
      <c r="A644" s="209">
        <v>23744</v>
      </c>
      <c r="B644" s="42">
        <v>38355</v>
      </c>
    </row>
    <row r="645" spans="1:2" ht="23.25">
      <c r="A645" s="209">
        <v>23745</v>
      </c>
      <c r="B645" s="42">
        <v>38356</v>
      </c>
    </row>
    <row r="646" spans="1:2" ht="23.25">
      <c r="A646" s="209">
        <v>23746</v>
      </c>
      <c r="B646" s="42">
        <v>38357</v>
      </c>
    </row>
    <row r="647" spans="1:2" ht="23.25">
      <c r="A647" s="209">
        <v>23747</v>
      </c>
      <c r="B647" s="42">
        <v>38358</v>
      </c>
    </row>
    <row r="648" spans="1:2" ht="23.25">
      <c r="A648" s="209">
        <v>23748</v>
      </c>
      <c r="B648" s="42">
        <v>38359</v>
      </c>
    </row>
    <row r="649" spans="1:2" ht="23.25">
      <c r="A649" s="209">
        <v>23749</v>
      </c>
      <c r="B649" s="42">
        <v>38360</v>
      </c>
    </row>
    <row r="650" spans="1:2" ht="23.25">
      <c r="A650" s="209">
        <v>23750</v>
      </c>
      <c r="B650" s="42">
        <v>38361</v>
      </c>
    </row>
    <row r="651" spans="1:2" ht="23.25">
      <c r="A651" s="209">
        <v>23751</v>
      </c>
      <c r="B651" s="42">
        <v>38362</v>
      </c>
    </row>
    <row r="652" spans="1:2" ht="23.25">
      <c r="A652" s="209">
        <v>23752</v>
      </c>
      <c r="B652" s="42">
        <v>38363</v>
      </c>
    </row>
    <row r="653" spans="1:2" ht="23.25">
      <c r="A653" s="209">
        <v>23753</v>
      </c>
      <c r="B653" s="42">
        <v>38364</v>
      </c>
    </row>
    <row r="654" spans="1:2" ht="23.25">
      <c r="A654" s="209">
        <v>23754</v>
      </c>
      <c r="B654" s="42">
        <v>38365</v>
      </c>
    </row>
    <row r="655" spans="1:2" ht="23.25">
      <c r="A655" s="209">
        <v>23755</v>
      </c>
      <c r="B655" s="42">
        <v>38366</v>
      </c>
    </row>
    <row r="656" spans="1:2" ht="23.25">
      <c r="A656" s="209">
        <v>23756</v>
      </c>
      <c r="B656" s="42">
        <v>38367</v>
      </c>
    </row>
    <row r="657" spans="1:2" ht="23.25">
      <c r="A657" s="209">
        <v>23757</v>
      </c>
      <c r="B657" s="42">
        <v>38368</v>
      </c>
    </row>
    <row r="658" spans="1:2" ht="23.25">
      <c r="A658" s="209">
        <v>23758</v>
      </c>
      <c r="B658" s="42">
        <v>38369</v>
      </c>
    </row>
    <row r="659" spans="1:2" ht="23.25">
      <c r="A659" s="209">
        <v>23759</v>
      </c>
      <c r="B659" s="42">
        <v>38370</v>
      </c>
    </row>
    <row r="660" spans="1:2" ht="23.25">
      <c r="A660" s="209">
        <v>23760</v>
      </c>
      <c r="B660" s="42">
        <v>38371</v>
      </c>
    </row>
    <row r="661" spans="1:2" ht="23.25">
      <c r="A661" s="209">
        <v>23761</v>
      </c>
      <c r="B661" s="42">
        <v>38372</v>
      </c>
    </row>
    <row r="662" spans="1:2" ht="23.25">
      <c r="A662" s="209">
        <v>23762</v>
      </c>
      <c r="B662" s="42">
        <v>38373</v>
      </c>
    </row>
    <row r="663" spans="1:2" ht="23.25">
      <c r="A663" s="209">
        <v>23763</v>
      </c>
      <c r="B663" s="42">
        <v>38374</v>
      </c>
    </row>
    <row r="664" spans="1:2" ht="23.25">
      <c r="A664" s="209">
        <v>23764</v>
      </c>
      <c r="B664" s="42">
        <v>38375</v>
      </c>
    </row>
    <row r="665" spans="1:2" ht="23.25">
      <c r="A665" s="209">
        <v>23765</v>
      </c>
      <c r="B665" s="42">
        <v>38376</v>
      </c>
    </row>
    <row r="666" spans="1:2" ht="23.25">
      <c r="A666" s="209">
        <v>23766</v>
      </c>
      <c r="B666" s="42">
        <v>38377</v>
      </c>
    </row>
    <row r="667" spans="1:2" ht="23.25">
      <c r="A667" s="209">
        <v>23767</v>
      </c>
      <c r="B667" s="42">
        <v>38378</v>
      </c>
    </row>
    <row r="668" spans="1:2" ht="23.25">
      <c r="A668" s="209">
        <v>23768</v>
      </c>
      <c r="B668" s="42">
        <v>38379</v>
      </c>
    </row>
    <row r="669" spans="1:2" ht="23.25">
      <c r="A669" s="209">
        <v>23769</v>
      </c>
      <c r="B669" s="42">
        <v>38380</v>
      </c>
    </row>
    <row r="670" spans="1:2" ht="23.25">
      <c r="A670" s="209">
        <v>23770</v>
      </c>
      <c r="B670" s="42">
        <v>38381</v>
      </c>
    </row>
    <row r="671" spans="1:2" ht="23.25">
      <c r="A671" s="209">
        <v>23771</v>
      </c>
      <c r="B671" s="42">
        <v>38382</v>
      </c>
    </row>
    <row r="672" spans="1:2" ht="23.25">
      <c r="A672" s="209">
        <v>23772</v>
      </c>
      <c r="B672" s="42">
        <v>38383</v>
      </c>
    </row>
    <row r="673" spans="1:2" ht="23.25">
      <c r="A673" s="209">
        <v>23773</v>
      </c>
      <c r="B673" s="42">
        <v>38384</v>
      </c>
    </row>
    <row r="674" spans="1:2" ht="23.25">
      <c r="A674" s="209">
        <v>23774</v>
      </c>
      <c r="B674" s="42">
        <v>38385</v>
      </c>
    </row>
    <row r="675" spans="1:2" ht="23.25">
      <c r="A675" s="209">
        <v>23775</v>
      </c>
      <c r="B675" s="42">
        <v>38386</v>
      </c>
    </row>
    <row r="676" spans="1:2" ht="23.25">
      <c r="A676" s="209">
        <v>23776</v>
      </c>
      <c r="B676" s="42">
        <v>38387</v>
      </c>
    </row>
    <row r="677" spans="1:2" ht="23.25">
      <c r="A677" s="209">
        <v>23777</v>
      </c>
      <c r="B677" s="42">
        <v>38388</v>
      </c>
    </row>
    <row r="678" spans="1:2" ht="23.25">
      <c r="A678" s="209">
        <v>23778</v>
      </c>
      <c r="B678" s="42">
        <v>38389</v>
      </c>
    </row>
    <row r="679" spans="1:2" ht="23.25">
      <c r="A679" s="209">
        <v>23779</v>
      </c>
      <c r="B679" s="42">
        <v>38390</v>
      </c>
    </row>
    <row r="680" spans="1:2" ht="23.25">
      <c r="A680" s="209">
        <v>23780</v>
      </c>
      <c r="B680" s="42">
        <v>38391</v>
      </c>
    </row>
    <row r="681" spans="1:2" ht="23.25">
      <c r="A681" s="209">
        <v>23781</v>
      </c>
      <c r="B681" s="42">
        <v>38392</v>
      </c>
    </row>
    <row r="682" spans="1:2" ht="23.25">
      <c r="A682" s="209">
        <v>23782</v>
      </c>
      <c r="B682" s="42">
        <v>38393</v>
      </c>
    </row>
    <row r="683" spans="1:2" ht="23.25">
      <c r="A683" s="209">
        <v>23783</v>
      </c>
      <c r="B683" s="42">
        <v>38394</v>
      </c>
    </row>
    <row r="684" spans="1:2" ht="23.25">
      <c r="A684" s="209">
        <v>23784</v>
      </c>
      <c r="B684" s="42">
        <v>38395</v>
      </c>
    </row>
    <row r="685" spans="1:2" ht="23.25">
      <c r="A685" s="209">
        <v>23785</v>
      </c>
      <c r="B685" s="42">
        <v>38396</v>
      </c>
    </row>
    <row r="686" spans="1:2" ht="23.25">
      <c r="A686" s="209">
        <v>23786</v>
      </c>
      <c r="B686" s="42">
        <v>38397</v>
      </c>
    </row>
    <row r="687" spans="1:2" ht="23.25">
      <c r="A687" s="209">
        <v>23787</v>
      </c>
      <c r="B687" s="42">
        <v>38398</v>
      </c>
    </row>
    <row r="688" spans="1:2" ht="23.25">
      <c r="A688" s="209">
        <v>23788</v>
      </c>
      <c r="B688" s="42">
        <v>38399</v>
      </c>
    </row>
    <row r="689" spans="1:2" ht="23.25">
      <c r="A689" s="209">
        <v>23789</v>
      </c>
      <c r="B689" s="42">
        <v>38400</v>
      </c>
    </row>
    <row r="690" spans="1:2" ht="23.25">
      <c r="A690" s="209">
        <v>23790</v>
      </c>
      <c r="B690" s="42">
        <v>38401</v>
      </c>
    </row>
    <row r="691" spans="1:2" ht="23.25">
      <c r="A691" s="209">
        <v>23791</v>
      </c>
      <c r="B691" s="42">
        <v>38402</v>
      </c>
    </row>
    <row r="692" spans="1:2" ht="23.25">
      <c r="A692" s="209">
        <v>23792</v>
      </c>
      <c r="B692" s="42">
        <v>38403</v>
      </c>
    </row>
    <row r="693" spans="1:2" ht="23.25">
      <c r="A693" s="209">
        <v>23793</v>
      </c>
      <c r="B693" s="42">
        <v>38404</v>
      </c>
    </row>
    <row r="694" spans="1:2" ht="23.25">
      <c r="A694" s="209">
        <v>23794</v>
      </c>
      <c r="B694" s="42">
        <v>38405</v>
      </c>
    </row>
    <row r="695" spans="1:2" ht="23.25">
      <c r="A695" s="209">
        <v>23795</v>
      </c>
      <c r="B695" s="42">
        <v>38406</v>
      </c>
    </row>
    <row r="696" spans="1:2" ht="23.25">
      <c r="A696" s="209">
        <v>23796</v>
      </c>
      <c r="B696" s="42">
        <v>38407</v>
      </c>
    </row>
    <row r="697" spans="1:2" ht="23.25">
      <c r="A697" s="209">
        <v>23797</v>
      </c>
      <c r="B697" s="42">
        <v>38408</v>
      </c>
    </row>
    <row r="698" spans="1:2" ht="23.25">
      <c r="A698" s="209">
        <v>23798</v>
      </c>
      <c r="B698" s="42">
        <v>38409</v>
      </c>
    </row>
    <row r="699" spans="1:2" ht="23.25">
      <c r="A699" s="209">
        <v>23799</v>
      </c>
      <c r="B699" s="42">
        <v>38410</v>
      </c>
    </row>
    <row r="700" spans="1:2" ht="23.25">
      <c r="A700" s="209">
        <v>23800</v>
      </c>
      <c r="B700" s="42">
        <v>38411</v>
      </c>
    </row>
    <row r="701" spans="1:2" ht="23.25">
      <c r="A701" s="209">
        <v>23801</v>
      </c>
      <c r="B701" s="42">
        <v>38412</v>
      </c>
    </row>
    <row r="702" spans="1:2" ht="23.25">
      <c r="A702" s="209">
        <v>23802</v>
      </c>
      <c r="B702" s="42">
        <v>38413</v>
      </c>
    </row>
    <row r="703" spans="1:2" ht="23.25">
      <c r="A703" s="209">
        <v>23803</v>
      </c>
      <c r="B703" s="42">
        <v>38414</v>
      </c>
    </row>
    <row r="704" spans="1:2" ht="23.25">
      <c r="A704" s="209">
        <v>23804</v>
      </c>
      <c r="B704" s="42">
        <v>38415</v>
      </c>
    </row>
    <row r="705" spans="1:2" ht="23.25">
      <c r="A705" s="209">
        <v>23805</v>
      </c>
      <c r="B705" s="42">
        <v>38416</v>
      </c>
    </row>
    <row r="706" spans="1:2" ht="23.25">
      <c r="A706" s="209">
        <v>23806</v>
      </c>
      <c r="B706" s="42">
        <v>38417</v>
      </c>
    </row>
    <row r="707" spans="1:2" ht="23.25">
      <c r="A707" s="209">
        <v>23807</v>
      </c>
      <c r="B707" s="42">
        <v>38418</v>
      </c>
    </row>
    <row r="708" spans="1:2" ht="23.25">
      <c r="A708" s="209">
        <v>23808</v>
      </c>
      <c r="B708" s="42">
        <v>38419</v>
      </c>
    </row>
    <row r="709" spans="1:2" ht="23.25">
      <c r="A709" s="209">
        <v>23809</v>
      </c>
      <c r="B709" s="42">
        <v>38420</v>
      </c>
    </row>
    <row r="710" spans="1:2" ht="23.25">
      <c r="A710" s="209">
        <v>23810</v>
      </c>
      <c r="B710" s="42">
        <v>38421</v>
      </c>
    </row>
    <row r="711" spans="1:2" ht="23.25">
      <c r="A711" s="209">
        <v>23811</v>
      </c>
      <c r="B711" s="42">
        <v>38422</v>
      </c>
    </row>
    <row r="712" spans="1:2" ht="23.25">
      <c r="A712" s="209">
        <v>23812</v>
      </c>
      <c r="B712" s="42">
        <v>38423</v>
      </c>
    </row>
    <row r="713" spans="1:2" ht="23.25">
      <c r="A713" s="209">
        <v>23813</v>
      </c>
      <c r="B713" s="42">
        <v>38424</v>
      </c>
    </row>
    <row r="714" spans="1:2" ht="23.25">
      <c r="A714" s="209">
        <v>23814</v>
      </c>
      <c r="B714" s="42">
        <v>38425</v>
      </c>
    </row>
    <row r="715" spans="1:2" ht="23.25">
      <c r="A715" s="209">
        <v>23815</v>
      </c>
      <c r="B715" s="42">
        <v>38426</v>
      </c>
    </row>
    <row r="716" spans="1:2" ht="23.25">
      <c r="A716" s="209">
        <v>23816</v>
      </c>
      <c r="B716" s="42">
        <v>38427</v>
      </c>
    </row>
    <row r="717" spans="1:2" ht="23.25">
      <c r="A717" s="209">
        <v>23817</v>
      </c>
      <c r="B717" s="42">
        <v>38428</v>
      </c>
    </row>
    <row r="718" spans="1:2" ht="23.25">
      <c r="A718" s="209">
        <v>23818</v>
      </c>
      <c r="B718" s="42">
        <v>38429</v>
      </c>
    </row>
    <row r="719" spans="1:2" ht="23.25">
      <c r="A719" s="209">
        <v>23819</v>
      </c>
      <c r="B719" s="42">
        <v>38430</v>
      </c>
    </row>
    <row r="720" spans="1:2" ht="23.25">
      <c r="A720" s="209">
        <v>23820</v>
      </c>
      <c r="B720" s="42">
        <v>38431</v>
      </c>
    </row>
    <row r="721" spans="1:2" ht="23.25">
      <c r="A721" s="209">
        <v>23821</v>
      </c>
      <c r="B721" s="42">
        <v>38432</v>
      </c>
    </row>
    <row r="722" spans="1:2" ht="23.25">
      <c r="A722" s="209">
        <v>23822</v>
      </c>
      <c r="B722" s="42">
        <v>38433</v>
      </c>
    </row>
    <row r="723" spans="1:2" ht="23.25">
      <c r="A723" s="209">
        <v>23823</v>
      </c>
      <c r="B723" s="42">
        <v>38434</v>
      </c>
    </row>
    <row r="724" spans="1:2" ht="23.25">
      <c r="A724" s="209">
        <v>23824</v>
      </c>
      <c r="B724" s="42">
        <v>38435</v>
      </c>
    </row>
    <row r="725" spans="1:2" ht="23.25">
      <c r="A725" s="209">
        <v>23825</v>
      </c>
      <c r="B725" s="42">
        <v>38436</v>
      </c>
    </row>
    <row r="726" spans="1:2" ht="23.25">
      <c r="A726" s="209">
        <v>23826</v>
      </c>
      <c r="B726" s="42">
        <v>38437</v>
      </c>
    </row>
    <row r="727" spans="1:2" ht="23.25">
      <c r="A727" s="209">
        <v>23827</v>
      </c>
      <c r="B727" s="42">
        <v>38438</v>
      </c>
    </row>
    <row r="728" spans="1:2" ht="23.25">
      <c r="A728" s="209">
        <v>23828</v>
      </c>
      <c r="B728" s="42">
        <v>38439</v>
      </c>
    </row>
    <row r="729" spans="1:2" ht="23.25">
      <c r="A729" s="209">
        <v>23829</v>
      </c>
      <c r="B729" s="42">
        <v>38440</v>
      </c>
    </row>
    <row r="730" spans="1:2" ht="23.25">
      <c r="A730" s="209">
        <v>23830</v>
      </c>
      <c r="B730" s="42">
        <v>38441</v>
      </c>
    </row>
    <row r="731" spans="1:2" ht="23.25">
      <c r="A731" s="209">
        <v>23831</v>
      </c>
      <c r="B731" s="42">
        <v>38442</v>
      </c>
    </row>
    <row r="732" spans="1:2" ht="23.25">
      <c r="A732" s="209">
        <v>23832</v>
      </c>
      <c r="B732" s="42">
        <v>38443</v>
      </c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2021-06-16T04:12:20Z</cp:lastPrinted>
  <dcterms:created xsi:type="dcterms:W3CDTF">1998-07-27T01:16:02Z</dcterms:created>
  <dcterms:modified xsi:type="dcterms:W3CDTF">2021-07-14T04:24:17Z</dcterms:modified>
  <cp:category/>
  <cp:version/>
  <cp:contentType/>
  <cp:contentStatus/>
</cp:coreProperties>
</file>